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tabRatio="845" activeTab="0"/>
  </bookViews>
  <sheets>
    <sheet name="Фощ.СОШ" sheetId="1" r:id="rId1"/>
  </sheets>
  <definedNames/>
  <calcPr fullCalcOnLoad="1"/>
</workbook>
</file>

<file path=xl/sharedStrings.xml><?xml version="1.0" encoding="utf-8"?>
<sst xmlns="http://schemas.openxmlformats.org/spreadsheetml/2006/main" count="165" uniqueCount="148">
  <si>
    <t>Итого</t>
  </si>
  <si>
    <t>I кв.</t>
  </si>
  <si>
    <t>II кв.</t>
  </si>
  <si>
    <t>III кв.</t>
  </si>
  <si>
    <t>ВСЕГО:</t>
  </si>
  <si>
    <t>Заработная плата</t>
  </si>
  <si>
    <t>Услуги связи</t>
  </si>
  <si>
    <t>Коммунальные услуги</t>
  </si>
  <si>
    <t>Прочие расходы</t>
  </si>
  <si>
    <t>Земельный налог</t>
  </si>
  <si>
    <t>Транспортный налог</t>
  </si>
  <si>
    <t>Продукты питания</t>
  </si>
  <si>
    <t>Мягкий инвентарь</t>
  </si>
  <si>
    <t>Налог на имущество</t>
  </si>
  <si>
    <t>Статья расхода</t>
  </si>
  <si>
    <t>Дератизация</t>
  </si>
  <si>
    <t>Оплата труда и начисления  на выплаты по оплате труда</t>
  </si>
  <si>
    <t>Доп.ЭК</t>
  </si>
  <si>
    <t>IV кв.</t>
  </si>
  <si>
    <t>Начисления на выплаты по оплате труда</t>
  </si>
  <si>
    <t>Оплата работ, услуг</t>
  </si>
  <si>
    <t>Оплата отопления</t>
  </si>
  <si>
    <t>Оплата потребления газа</t>
  </si>
  <si>
    <t xml:space="preserve">Оплата электроэнергии </t>
  </si>
  <si>
    <t xml:space="preserve">Оплата водопотребления </t>
  </si>
  <si>
    <t>Оплата водоотведения</t>
  </si>
  <si>
    <t>Вывоз жидких бытовых отходов</t>
  </si>
  <si>
    <t>Работы, услуги по содержанию имущества</t>
  </si>
  <si>
    <t>Оплата тек.ремонта (обслуживание оргтехники)</t>
  </si>
  <si>
    <t>Оплата тек.ремонта (обслуживание пожарной сигн.)</t>
  </si>
  <si>
    <t>Оплата тек.ремонта (поверка приборов метрология)</t>
  </si>
  <si>
    <t>Оплата тек.ремонта(обслуж-е ремонт автотранспорта)</t>
  </si>
  <si>
    <t>Оплата текущего ремонта зданий</t>
  </si>
  <si>
    <t>Оплата содержания помещения</t>
  </si>
  <si>
    <t>Прочие ком.услуги (техобслуживание котельных и счетчиков)</t>
  </si>
  <si>
    <t>Прочие работы, услуги</t>
  </si>
  <si>
    <t>Прочие расходы (страхование опасных объектов)</t>
  </si>
  <si>
    <t>Прочие расходы (освидетельствование водителей)</t>
  </si>
  <si>
    <t>Прочие расходы (лицензирование)</t>
  </si>
  <si>
    <t>Прочие расходы (услуги по проведению анализов)</t>
  </si>
  <si>
    <t>Прочие расходы (услуги по проведению медосмотров)</t>
  </si>
  <si>
    <t>Оплата помещений, оплата сигнализации</t>
  </si>
  <si>
    <t>Подписка на периодические издания</t>
  </si>
  <si>
    <t>Противопожарные мероприятия</t>
  </si>
  <si>
    <t>Страхование автотранспорта</t>
  </si>
  <si>
    <t>Мероприятия</t>
  </si>
  <si>
    <t>Поступление нефинансовых активов</t>
  </si>
  <si>
    <t>Увеличение ст-ти основных средств</t>
  </si>
  <si>
    <t>Приобретение учебников</t>
  </si>
  <si>
    <t>Наглядные пособия</t>
  </si>
  <si>
    <t>Приобретение оборудования и предметов длит.пользования</t>
  </si>
  <si>
    <t>Увеличение стоимости материальных запасов</t>
  </si>
  <si>
    <t>Медикаменты и перевязочные средства</t>
  </si>
  <si>
    <t>Муниципальный бюджет</t>
  </si>
  <si>
    <t>Областные субвенции</t>
  </si>
  <si>
    <t>Всего</t>
  </si>
  <si>
    <t>Курсовая переподготовка</t>
  </si>
  <si>
    <t>синтетические масла</t>
  </si>
  <si>
    <t>Топливный газ</t>
  </si>
  <si>
    <t>Бензин</t>
  </si>
  <si>
    <t>классное руководство ФБ</t>
  </si>
  <si>
    <t>пришкольный лагерь-</t>
  </si>
  <si>
    <t>Услуги банка</t>
  </si>
  <si>
    <t>200.00.00</t>
  </si>
  <si>
    <t>210.00.00.</t>
  </si>
  <si>
    <t>211.00.00</t>
  </si>
  <si>
    <t>Заработная плата за проектную деятельность</t>
  </si>
  <si>
    <t>211.01.00</t>
  </si>
  <si>
    <t>Заработная плата по Указу Президента №597</t>
  </si>
  <si>
    <t>Заработная плата по категориям работников</t>
  </si>
  <si>
    <t>211.03.00</t>
  </si>
  <si>
    <t>213.00.00</t>
  </si>
  <si>
    <t>Начисления на выплаты по оплате труда за проектную деятельность</t>
  </si>
  <si>
    <t>213.01.00</t>
  </si>
  <si>
    <t>Начисления на выплаты по оплате труда по Указу Президента</t>
  </si>
  <si>
    <t>Начисления на выплаты по оплате труда категорий работников</t>
  </si>
  <si>
    <t>213.03.00</t>
  </si>
  <si>
    <t>220.00.00</t>
  </si>
  <si>
    <t>221.00.00</t>
  </si>
  <si>
    <t xml:space="preserve">Услуги связи </t>
  </si>
  <si>
    <t>221.01.00</t>
  </si>
  <si>
    <t>Услуги Интернет-связи</t>
  </si>
  <si>
    <t>221.02.00</t>
  </si>
  <si>
    <t>223.00.00</t>
  </si>
  <si>
    <t>223.01.00</t>
  </si>
  <si>
    <t>223.02.00</t>
  </si>
  <si>
    <t>223.03.00</t>
  </si>
  <si>
    <t xml:space="preserve">Оплата водоснабжения </t>
  </si>
  <si>
    <t>223.04.00</t>
  </si>
  <si>
    <t>223.04.01</t>
  </si>
  <si>
    <t>223.04.02</t>
  </si>
  <si>
    <t>223.05.00</t>
  </si>
  <si>
    <t>225.00.00</t>
  </si>
  <si>
    <t>225.01.02</t>
  </si>
  <si>
    <t>225.01.03</t>
  </si>
  <si>
    <t>225.01.04</t>
  </si>
  <si>
    <t>225.02.00</t>
  </si>
  <si>
    <t>225.06.01</t>
  </si>
  <si>
    <t>225.06.10</t>
  </si>
  <si>
    <t>225.07.03</t>
  </si>
  <si>
    <t>226.00.00</t>
  </si>
  <si>
    <t>226.01.01</t>
  </si>
  <si>
    <t>226.01.03</t>
  </si>
  <si>
    <t>226.01.06</t>
  </si>
  <si>
    <t>226.01.07</t>
  </si>
  <si>
    <t>226.01.08</t>
  </si>
  <si>
    <t>226.01.10</t>
  </si>
  <si>
    <t>226.06.02</t>
  </si>
  <si>
    <t>226.06.03</t>
  </si>
  <si>
    <t>226.06.04</t>
  </si>
  <si>
    <t>226.06.10</t>
  </si>
  <si>
    <t>226.09.00</t>
  </si>
  <si>
    <t>Прочие иформационные услуги</t>
  </si>
  <si>
    <t>226.01.13</t>
  </si>
  <si>
    <t>290.00.00</t>
  </si>
  <si>
    <t>290.01.01</t>
  </si>
  <si>
    <t>290.01.02</t>
  </si>
  <si>
    <t>290.01.03</t>
  </si>
  <si>
    <t>300.00.00</t>
  </si>
  <si>
    <t>310.00.00</t>
  </si>
  <si>
    <t>310.11.02</t>
  </si>
  <si>
    <t>310.11.03</t>
  </si>
  <si>
    <t>310.11.06</t>
  </si>
  <si>
    <t>330.00.00</t>
  </si>
  <si>
    <t>340.02.01</t>
  </si>
  <si>
    <t>340.02.03</t>
  </si>
  <si>
    <t>340.02.04</t>
  </si>
  <si>
    <t>340.14.02</t>
  </si>
  <si>
    <t>340.15.00</t>
  </si>
  <si>
    <t>340.16.02</t>
  </si>
  <si>
    <t>Начальник управления образования                                          Н.Плескачева</t>
  </si>
  <si>
    <t>Бюджет МБОУ Фощеватовская СОШ  на 2016 год</t>
  </si>
  <si>
    <t>225.06.05</t>
  </si>
  <si>
    <t>Прочие комуслуги (Вывоз тбо)</t>
  </si>
  <si>
    <t>225.01.08</t>
  </si>
  <si>
    <t>290.06.08</t>
  </si>
  <si>
    <t>290.08.00</t>
  </si>
  <si>
    <t>340.01.00</t>
  </si>
  <si>
    <t xml:space="preserve">Прочие расходные  материалы </t>
  </si>
  <si>
    <t>226.06.06</t>
  </si>
  <si>
    <t>Система видеонаблюдения</t>
  </si>
  <si>
    <t>226.10.00</t>
  </si>
  <si>
    <t>211.02.00</t>
  </si>
  <si>
    <t>213.02.00</t>
  </si>
  <si>
    <t>226.06.15</t>
  </si>
  <si>
    <t>226.04.03</t>
  </si>
  <si>
    <t>Оплата по договору</t>
  </si>
  <si>
    <t>2 кв обл.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</si>
</sst>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[$-FC19]d\ mmmm\ yyyy\ &quot;г.&quot;"/>
    <numFmt numFmtId="190" formatCode="000000"/>
    <numFmt numFmtId="191" formatCode="0.000"/>
    <numFmt numFmtId="192" formatCode="0.00000"/>
    <numFmt numFmtId="193" formatCode="0.0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dd/mm/yyyy\ hh:mm"/>
    <numFmt numFmtId="199" formatCode="#,##0.0"/>
  </numFmts>
  <fonts count="45">
    <font>
      <sz val="10"/>
      <name val="Arial"/>
      <family val="0"/>
    </font>
    <font>
      <sz val="8"/>
      <name val="Arial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1" fontId="9" fillId="0" borderId="12" xfId="0" applyNumberFormat="1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1" fontId="5" fillId="0" borderId="22" xfId="0" applyNumberFormat="1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6" fillId="0" borderId="25" xfId="0" applyFont="1" applyFill="1" applyBorder="1" applyAlignment="1">
      <alignment vertical="top" wrapText="1"/>
    </xf>
    <xf numFmtId="0" fontId="6" fillId="0" borderId="26" xfId="0" applyFont="1" applyFill="1" applyBorder="1" applyAlignment="1">
      <alignment vertical="top" wrapText="1"/>
    </xf>
    <xf numFmtId="0" fontId="6" fillId="0" borderId="27" xfId="0" applyFont="1" applyFill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6" fillId="0" borderId="29" xfId="0" applyFont="1" applyFill="1" applyBorder="1" applyAlignment="1">
      <alignment vertical="top" wrapText="1"/>
    </xf>
    <xf numFmtId="0" fontId="9" fillId="0" borderId="16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9" fillId="0" borderId="30" xfId="0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35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6" fillId="0" borderId="38" xfId="0" applyFont="1" applyFill="1" applyBorder="1" applyAlignment="1">
      <alignment/>
    </xf>
    <xf numFmtId="0" fontId="6" fillId="0" borderId="39" xfId="0" applyFont="1" applyFill="1" applyBorder="1" applyAlignment="1">
      <alignment/>
    </xf>
    <xf numFmtId="0" fontId="6" fillId="0" borderId="40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6" fillId="0" borderId="42" xfId="0" applyFont="1" applyFill="1" applyBorder="1" applyAlignment="1">
      <alignment/>
    </xf>
    <xf numFmtId="0" fontId="6" fillId="0" borderId="43" xfId="0" applyFont="1" applyFill="1" applyBorder="1" applyAlignment="1">
      <alignment/>
    </xf>
    <xf numFmtId="0" fontId="6" fillId="0" borderId="44" xfId="0" applyFont="1" applyFill="1" applyBorder="1" applyAlignment="1">
      <alignment/>
    </xf>
    <xf numFmtId="0" fontId="5" fillId="0" borderId="45" xfId="0" applyFont="1" applyFill="1" applyBorder="1" applyAlignment="1">
      <alignment/>
    </xf>
    <xf numFmtId="0" fontId="5" fillId="0" borderId="46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1" fontId="5" fillId="0" borderId="34" xfId="0" applyNumberFormat="1" applyFont="1" applyFill="1" applyBorder="1" applyAlignment="1">
      <alignment/>
    </xf>
    <xf numFmtId="0" fontId="5" fillId="0" borderId="47" xfId="0" applyFont="1" applyFill="1" applyBorder="1" applyAlignment="1">
      <alignment/>
    </xf>
    <xf numFmtId="0" fontId="9" fillId="0" borderId="35" xfId="0" applyFont="1" applyFill="1" applyBorder="1" applyAlignment="1">
      <alignment/>
    </xf>
    <xf numFmtId="0" fontId="5" fillId="0" borderId="48" xfId="0" applyFont="1" applyFill="1" applyBorder="1" applyAlignment="1">
      <alignment/>
    </xf>
    <xf numFmtId="0" fontId="5" fillId="0" borderId="49" xfId="0" applyFont="1" applyFill="1" applyBorder="1" applyAlignment="1">
      <alignment/>
    </xf>
    <xf numFmtId="0" fontId="5" fillId="0" borderId="50" xfId="0" applyFont="1" applyFill="1" applyBorder="1" applyAlignment="1">
      <alignment/>
    </xf>
    <xf numFmtId="0" fontId="5" fillId="0" borderId="51" xfId="0" applyFont="1" applyFill="1" applyBorder="1" applyAlignment="1">
      <alignment/>
    </xf>
    <xf numFmtId="0" fontId="5" fillId="0" borderId="44" xfId="0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52" xfId="0" applyFont="1" applyFill="1" applyBorder="1" applyAlignment="1">
      <alignment/>
    </xf>
    <xf numFmtId="0" fontId="3" fillId="0" borderId="53" xfId="0" applyFont="1" applyFill="1" applyBorder="1" applyAlignment="1">
      <alignment/>
    </xf>
    <xf numFmtId="188" fontId="5" fillId="0" borderId="31" xfId="0" applyNumberFormat="1" applyFont="1" applyFill="1" applyBorder="1" applyAlignment="1">
      <alignment/>
    </xf>
    <xf numFmtId="188" fontId="5" fillId="0" borderId="14" xfId="0" applyNumberFormat="1" applyFont="1" applyFill="1" applyBorder="1" applyAlignment="1">
      <alignment/>
    </xf>
    <xf numFmtId="188" fontId="9" fillId="0" borderId="37" xfId="0" applyNumberFormat="1" applyFont="1" applyFill="1" applyBorder="1" applyAlignment="1">
      <alignment/>
    </xf>
    <xf numFmtId="188" fontId="9" fillId="0" borderId="11" xfId="0" applyNumberFormat="1" applyFont="1" applyFill="1" applyBorder="1" applyAlignment="1">
      <alignment/>
    </xf>
    <xf numFmtId="188" fontId="9" fillId="0" borderId="12" xfId="0" applyNumberFormat="1" applyFont="1" applyFill="1" applyBorder="1" applyAlignment="1">
      <alignment/>
    </xf>
    <xf numFmtId="0" fontId="5" fillId="0" borderId="28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5" fillId="0" borderId="26" xfId="0" applyFont="1" applyFill="1" applyBorder="1" applyAlignment="1">
      <alignment vertical="top" wrapText="1"/>
    </xf>
    <xf numFmtId="0" fontId="3" fillId="0" borderId="54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55" xfId="0" applyFont="1" applyFill="1" applyBorder="1" applyAlignment="1">
      <alignment/>
    </xf>
    <xf numFmtId="0" fontId="6" fillId="0" borderId="56" xfId="0" applyFont="1" applyFill="1" applyBorder="1" applyAlignment="1">
      <alignment/>
    </xf>
    <xf numFmtId="0" fontId="6" fillId="0" borderId="57" xfId="0" applyFont="1" applyFill="1" applyBorder="1" applyAlignment="1">
      <alignment/>
    </xf>
    <xf numFmtId="0" fontId="6" fillId="0" borderId="50" xfId="0" applyFont="1" applyFill="1" applyBorder="1" applyAlignment="1">
      <alignment/>
    </xf>
    <xf numFmtId="0" fontId="6" fillId="0" borderId="58" xfId="0" applyFont="1" applyFill="1" applyBorder="1" applyAlignment="1">
      <alignment/>
    </xf>
    <xf numFmtId="0" fontId="9" fillId="0" borderId="11" xfId="0" applyFont="1" applyFill="1" applyBorder="1" applyAlignment="1">
      <alignment horizontal="center" vertical="top" wrapText="1"/>
    </xf>
    <xf numFmtId="0" fontId="9" fillId="0" borderId="37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5" fillId="0" borderId="29" xfId="0" applyFont="1" applyFill="1" applyBorder="1" applyAlignment="1">
      <alignment/>
    </xf>
    <xf numFmtId="0" fontId="9" fillId="0" borderId="59" xfId="0" applyFont="1" applyFill="1" applyBorder="1" applyAlignment="1">
      <alignment vertical="top" wrapText="1"/>
    </xf>
    <xf numFmtId="0" fontId="5" fillId="0" borderId="60" xfId="0" applyFont="1" applyFill="1" applyBorder="1" applyAlignment="1">
      <alignment vertical="top" wrapText="1"/>
    </xf>
    <xf numFmtId="0" fontId="8" fillId="0" borderId="0" xfId="0" applyFont="1" applyFill="1" applyAlignment="1">
      <alignment horizontal="left"/>
    </xf>
    <xf numFmtId="1" fontId="3" fillId="0" borderId="35" xfId="0" applyNumberFormat="1" applyFont="1" applyFill="1" applyBorder="1" applyAlignment="1">
      <alignment/>
    </xf>
    <xf numFmtId="0" fontId="3" fillId="0" borderId="61" xfId="0" applyFont="1" applyFill="1" applyBorder="1" applyAlignment="1">
      <alignment/>
    </xf>
    <xf numFmtId="1" fontId="9" fillId="0" borderId="31" xfId="0" applyNumberFormat="1" applyFont="1" applyFill="1" applyBorder="1" applyAlignment="1">
      <alignment/>
    </xf>
    <xf numFmtId="1" fontId="9" fillId="0" borderId="14" xfId="0" applyNumberFormat="1" applyFont="1" applyFill="1" applyBorder="1" applyAlignment="1">
      <alignment/>
    </xf>
    <xf numFmtId="1" fontId="9" fillId="0" borderId="22" xfId="0" applyNumberFormat="1" applyFont="1" applyFill="1" applyBorder="1" applyAlignment="1">
      <alignment/>
    </xf>
    <xf numFmtId="0" fontId="8" fillId="0" borderId="34" xfId="0" applyFont="1" applyFill="1" applyBorder="1" applyAlignment="1">
      <alignment horizontal="left" vertical="top" wrapText="1"/>
    </xf>
    <xf numFmtId="0" fontId="6" fillId="0" borderId="0" xfId="0" applyFont="1" applyFill="1" applyAlignment="1">
      <alignment/>
    </xf>
    <xf numFmtId="0" fontId="3" fillId="0" borderId="30" xfId="0" applyFont="1" applyFill="1" applyBorder="1" applyAlignment="1">
      <alignment/>
    </xf>
    <xf numFmtId="1" fontId="3" fillId="0" borderId="37" xfId="0" applyNumberFormat="1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6" fillId="0" borderId="45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6" fillId="0" borderId="33" xfId="0" applyFont="1" applyFill="1" applyBorder="1" applyAlignment="1">
      <alignment/>
    </xf>
    <xf numFmtId="1" fontId="6" fillId="0" borderId="14" xfId="0" applyNumberFormat="1" applyFont="1" applyFill="1" applyBorder="1" applyAlignment="1">
      <alignment/>
    </xf>
    <xf numFmtId="1" fontId="6" fillId="0" borderId="22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6" fillId="0" borderId="62" xfId="0" applyFont="1" applyFill="1" applyBorder="1" applyAlignment="1">
      <alignment/>
    </xf>
    <xf numFmtId="0" fontId="3" fillId="0" borderId="36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37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6" fillId="0" borderId="63" xfId="0" applyFont="1" applyFill="1" applyBorder="1" applyAlignment="1">
      <alignment/>
    </xf>
    <xf numFmtId="0" fontId="6" fillId="0" borderId="64" xfId="0" applyFont="1" applyFill="1" applyBorder="1" applyAlignment="1">
      <alignment/>
    </xf>
    <xf numFmtId="0" fontId="3" fillId="0" borderId="64" xfId="0" applyFont="1" applyFill="1" applyBorder="1" applyAlignment="1">
      <alignment/>
    </xf>
    <xf numFmtId="0" fontId="6" fillId="0" borderId="65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6" fillId="0" borderId="66" xfId="0" applyFont="1" applyFill="1" applyBorder="1" applyAlignment="1">
      <alignment/>
    </xf>
    <xf numFmtId="0" fontId="6" fillId="0" borderId="67" xfId="0" applyFont="1" applyFill="1" applyBorder="1" applyAlignment="1">
      <alignment/>
    </xf>
    <xf numFmtId="0" fontId="8" fillId="0" borderId="34" xfId="0" applyFont="1" applyFill="1" applyBorder="1" applyAlignment="1">
      <alignment horizontal="left"/>
    </xf>
    <xf numFmtId="1" fontId="3" fillId="0" borderId="14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1" fontId="3" fillId="0" borderId="54" xfId="0" applyNumberFormat="1" applyFont="1" applyFill="1" applyBorder="1" applyAlignment="1">
      <alignment/>
    </xf>
    <xf numFmtId="0" fontId="3" fillId="0" borderId="67" xfId="0" applyFont="1" applyFill="1" applyBorder="1" applyAlignment="1">
      <alignment/>
    </xf>
    <xf numFmtId="0" fontId="3" fillId="0" borderId="26" xfId="0" applyFont="1" applyFill="1" applyBorder="1" applyAlignment="1">
      <alignment vertical="top" wrapText="1"/>
    </xf>
    <xf numFmtId="0" fontId="3" fillId="0" borderId="68" xfId="0" applyFont="1" applyFill="1" applyBorder="1" applyAlignment="1">
      <alignment/>
    </xf>
    <xf numFmtId="1" fontId="3" fillId="0" borderId="30" xfId="0" applyNumberFormat="1" applyFont="1" applyFill="1" applyBorder="1" applyAlignment="1">
      <alignment/>
    </xf>
    <xf numFmtId="1" fontId="3" fillId="0" borderId="41" xfId="0" applyNumberFormat="1" applyFont="1" applyFill="1" applyBorder="1" applyAlignment="1">
      <alignment/>
    </xf>
    <xf numFmtId="1" fontId="3" fillId="0" borderId="22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1" fontId="3" fillId="0" borderId="17" xfId="0" applyNumberFormat="1" applyFont="1" applyFill="1" applyBorder="1" applyAlignment="1">
      <alignment/>
    </xf>
    <xf numFmtId="0" fontId="9" fillId="0" borderId="69" xfId="0" applyFont="1" applyFill="1" applyBorder="1" applyAlignment="1">
      <alignment/>
    </xf>
    <xf numFmtId="0" fontId="9" fillId="0" borderId="54" xfId="0" applyFont="1" applyFill="1" applyBorder="1" applyAlignment="1">
      <alignment/>
    </xf>
    <xf numFmtId="0" fontId="5" fillId="0" borderId="63" xfId="0" applyFont="1" applyFill="1" applyBorder="1" applyAlignment="1">
      <alignment/>
    </xf>
    <xf numFmtId="1" fontId="9" fillId="0" borderId="54" xfId="0" applyNumberFormat="1" applyFont="1" applyFill="1" applyBorder="1" applyAlignment="1">
      <alignment/>
    </xf>
    <xf numFmtId="188" fontId="9" fillId="0" borderId="54" xfId="0" applyNumberFormat="1" applyFont="1" applyFill="1" applyBorder="1" applyAlignment="1">
      <alignment/>
    </xf>
    <xf numFmtId="1" fontId="6" fillId="0" borderId="43" xfId="0" applyNumberFormat="1" applyFont="1" applyFill="1" applyBorder="1" applyAlignment="1">
      <alignment/>
    </xf>
    <xf numFmtId="1" fontId="3" fillId="0" borderId="13" xfId="0" applyNumberFormat="1" applyFont="1" applyFill="1" applyBorder="1" applyAlignment="1">
      <alignment/>
    </xf>
    <xf numFmtId="1" fontId="3" fillId="0" borderId="64" xfId="0" applyNumberFormat="1" applyFont="1" applyFill="1" applyBorder="1" applyAlignment="1">
      <alignment/>
    </xf>
    <xf numFmtId="1" fontId="3" fillId="0" borderId="32" xfId="0" applyNumberFormat="1" applyFont="1" applyFill="1" applyBorder="1" applyAlignment="1">
      <alignment/>
    </xf>
    <xf numFmtId="1" fontId="6" fillId="0" borderId="64" xfId="0" applyNumberFormat="1" applyFont="1" applyFill="1" applyBorder="1" applyAlignment="1">
      <alignment/>
    </xf>
    <xf numFmtId="0" fontId="3" fillId="0" borderId="63" xfId="0" applyFont="1" applyFill="1" applyBorder="1" applyAlignment="1">
      <alignment/>
    </xf>
    <xf numFmtId="188" fontId="3" fillId="0" borderId="41" xfId="0" applyNumberFormat="1" applyFont="1" applyFill="1" applyBorder="1" applyAlignment="1">
      <alignment/>
    </xf>
    <xf numFmtId="0" fontId="5" fillId="0" borderId="69" xfId="0" applyFont="1" applyFill="1" applyBorder="1" applyAlignment="1">
      <alignment/>
    </xf>
    <xf numFmtId="0" fontId="5" fillId="0" borderId="70" xfId="0" applyFont="1" applyFill="1" applyBorder="1" applyAlignment="1">
      <alignment/>
    </xf>
    <xf numFmtId="0" fontId="5" fillId="0" borderId="71" xfId="0" applyFont="1" applyFill="1" applyBorder="1" applyAlignment="1">
      <alignment/>
    </xf>
    <xf numFmtId="0" fontId="9" fillId="0" borderId="72" xfId="0" applyFont="1" applyFill="1" applyBorder="1" applyAlignment="1">
      <alignment/>
    </xf>
    <xf numFmtId="0" fontId="5" fillId="0" borderId="72" xfId="0" applyFont="1" applyFill="1" applyBorder="1" applyAlignment="1">
      <alignment/>
    </xf>
    <xf numFmtId="1" fontId="5" fillId="0" borderId="69" xfId="0" applyNumberFormat="1" applyFont="1" applyFill="1" applyBorder="1" applyAlignment="1">
      <alignment/>
    </xf>
    <xf numFmtId="0" fontId="5" fillId="0" borderId="65" xfId="0" applyFont="1" applyFill="1" applyBorder="1" applyAlignment="1">
      <alignment/>
    </xf>
    <xf numFmtId="0" fontId="9" fillId="0" borderId="41" xfId="0" applyFont="1" applyFill="1" applyBorder="1" applyAlignment="1">
      <alignment/>
    </xf>
    <xf numFmtId="0" fontId="5" fillId="0" borderId="67" xfId="0" applyFont="1" applyFill="1" applyBorder="1" applyAlignment="1">
      <alignment/>
    </xf>
    <xf numFmtId="0" fontId="5" fillId="0" borderId="43" xfId="0" applyFont="1" applyFill="1" applyBorder="1" applyAlignment="1">
      <alignment/>
    </xf>
    <xf numFmtId="0" fontId="9" fillId="0" borderId="42" xfId="0" applyFont="1" applyFill="1" applyBorder="1" applyAlignment="1">
      <alignment/>
    </xf>
    <xf numFmtId="0" fontId="9" fillId="0" borderId="43" xfId="0" applyFont="1" applyFill="1" applyBorder="1" applyAlignment="1">
      <alignment/>
    </xf>
    <xf numFmtId="0" fontId="5" fillId="0" borderId="42" xfId="0" applyFont="1" applyFill="1" applyBorder="1" applyAlignment="1">
      <alignment/>
    </xf>
    <xf numFmtId="188" fontId="9" fillId="0" borderId="41" xfId="0" applyNumberFormat="1" applyFont="1" applyFill="1" applyBorder="1" applyAlignment="1">
      <alignment/>
    </xf>
    <xf numFmtId="188" fontId="9" fillId="0" borderId="13" xfId="0" applyNumberFormat="1" applyFont="1" applyFill="1" applyBorder="1" applyAlignment="1">
      <alignment/>
    </xf>
    <xf numFmtId="1" fontId="9" fillId="0" borderId="64" xfId="0" applyNumberFormat="1" applyFont="1" applyFill="1" applyBorder="1" applyAlignment="1">
      <alignment/>
    </xf>
    <xf numFmtId="1" fontId="9" fillId="0" borderId="32" xfId="0" applyNumberFormat="1" applyFont="1" applyFill="1" applyBorder="1" applyAlignment="1">
      <alignment/>
    </xf>
    <xf numFmtId="1" fontId="9" fillId="0" borderId="17" xfId="0" applyNumberFormat="1" applyFont="1" applyFill="1" applyBorder="1" applyAlignment="1">
      <alignment/>
    </xf>
    <xf numFmtId="0" fontId="5" fillId="0" borderId="66" xfId="0" applyFont="1" applyFill="1" applyBorder="1" applyAlignment="1">
      <alignment/>
    </xf>
    <xf numFmtId="0" fontId="9" fillId="0" borderId="63" xfId="0" applyFont="1" applyFill="1" applyBorder="1" applyAlignment="1">
      <alignment/>
    </xf>
    <xf numFmtId="0" fontId="9" fillId="0" borderId="32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1" fontId="9" fillId="0" borderId="69" xfId="0" applyNumberFormat="1" applyFont="1" applyFill="1" applyBorder="1" applyAlignment="1">
      <alignment/>
    </xf>
    <xf numFmtId="1" fontId="9" fillId="0" borderId="41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5" fillId="0" borderId="73" xfId="0" applyFont="1" applyFill="1" applyBorder="1" applyAlignment="1">
      <alignment/>
    </xf>
    <xf numFmtId="0" fontId="9" fillId="0" borderId="50" xfId="0" applyFont="1" applyFill="1" applyBorder="1" applyAlignment="1">
      <alignment/>
    </xf>
    <xf numFmtId="0" fontId="5" fillId="0" borderId="74" xfId="0" applyFont="1" applyFill="1" applyBorder="1" applyAlignment="1">
      <alignment/>
    </xf>
    <xf numFmtId="1" fontId="9" fillId="0" borderId="13" xfId="0" applyNumberFormat="1" applyFont="1" applyFill="1" applyBorder="1" applyAlignment="1">
      <alignment/>
    </xf>
    <xf numFmtId="1" fontId="5" fillId="0" borderId="64" xfId="0" applyNumberFormat="1" applyFont="1" applyFill="1" applyBorder="1" applyAlignment="1">
      <alignment/>
    </xf>
    <xf numFmtId="0" fontId="5" fillId="0" borderId="58" xfId="0" applyFont="1" applyFill="1" applyBorder="1" applyAlignment="1">
      <alignment/>
    </xf>
    <xf numFmtId="188" fontId="5" fillId="0" borderId="75" xfId="0" applyNumberFormat="1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5" fillId="0" borderId="75" xfId="0" applyFont="1" applyFill="1" applyBorder="1" applyAlignment="1">
      <alignment/>
    </xf>
    <xf numFmtId="0" fontId="9" fillId="0" borderId="68" xfId="0" applyFont="1" applyFill="1" applyBorder="1" applyAlignment="1">
      <alignment/>
    </xf>
    <xf numFmtId="0" fontId="9" fillId="0" borderId="76" xfId="0" applyFont="1" applyFill="1" applyBorder="1" applyAlignment="1">
      <alignment/>
    </xf>
    <xf numFmtId="0" fontId="5" fillId="0" borderId="77" xfId="0" applyFont="1" applyFill="1" applyBorder="1" applyAlignment="1">
      <alignment/>
    </xf>
    <xf numFmtId="0" fontId="5" fillId="0" borderId="78" xfId="0" applyFont="1" applyFill="1" applyBorder="1" applyAlignment="1">
      <alignment/>
    </xf>
    <xf numFmtId="1" fontId="9" fillId="0" borderId="35" xfId="0" applyNumberFormat="1" applyFont="1" applyFill="1" applyBorder="1" applyAlignment="1">
      <alignment/>
    </xf>
    <xf numFmtId="0" fontId="9" fillId="0" borderId="38" xfId="0" applyFont="1" applyFill="1" applyBorder="1" applyAlignment="1">
      <alignment/>
    </xf>
    <xf numFmtId="0" fontId="5" fillId="0" borderId="64" xfId="0" applyFont="1" applyFill="1" applyBorder="1" applyAlignment="1">
      <alignment/>
    </xf>
    <xf numFmtId="1" fontId="5" fillId="0" borderId="43" xfId="0" applyNumberFormat="1" applyFont="1" applyFill="1" applyBorder="1" applyAlignment="1">
      <alignment/>
    </xf>
    <xf numFmtId="0" fontId="9" fillId="0" borderId="59" xfId="0" applyFont="1" applyFill="1" applyBorder="1" applyAlignment="1">
      <alignment/>
    </xf>
    <xf numFmtId="0" fontId="5" fillId="0" borderId="25" xfId="0" applyFont="1" applyFill="1" applyBorder="1" applyAlignment="1">
      <alignment vertical="top" wrapText="1"/>
    </xf>
    <xf numFmtId="0" fontId="5" fillId="0" borderId="27" xfId="0" applyFont="1" applyFill="1" applyBorder="1" applyAlignment="1">
      <alignment vertical="top" wrapText="1"/>
    </xf>
    <xf numFmtId="0" fontId="9" fillId="0" borderId="54" xfId="0" applyFont="1" applyFill="1" applyBorder="1" applyAlignment="1">
      <alignment horizontal="right" vertical="top" wrapText="1"/>
    </xf>
    <xf numFmtId="0" fontId="8" fillId="0" borderId="35" xfId="0" applyFont="1" applyFill="1" applyBorder="1" applyAlignment="1">
      <alignment horizontal="left"/>
    </xf>
    <xf numFmtId="0" fontId="8" fillId="0" borderId="35" xfId="0" applyFont="1" applyFill="1" applyBorder="1" applyAlignment="1">
      <alignment horizontal="left" vertical="top" wrapText="1"/>
    </xf>
    <xf numFmtId="0" fontId="8" fillId="0" borderId="38" xfId="0" applyFont="1" applyFill="1" applyBorder="1" applyAlignment="1">
      <alignment horizontal="left"/>
    </xf>
    <xf numFmtId="0" fontId="7" fillId="0" borderId="35" xfId="0" applyFont="1" applyFill="1" applyBorder="1" applyAlignment="1">
      <alignment horizontal="left"/>
    </xf>
    <xf numFmtId="49" fontId="8" fillId="0" borderId="46" xfId="0" applyNumberFormat="1" applyFont="1" applyFill="1" applyBorder="1" applyAlignment="1">
      <alignment horizontal="left" vertical="top" wrapText="1"/>
    </xf>
    <xf numFmtId="49" fontId="8" fillId="0" borderId="40" xfId="0" applyNumberFormat="1" applyFont="1" applyFill="1" applyBorder="1" applyAlignment="1">
      <alignment horizontal="left" vertical="top" wrapText="1"/>
    </xf>
    <xf numFmtId="49" fontId="8" fillId="0" borderId="39" xfId="0" applyNumberFormat="1" applyFont="1" applyFill="1" applyBorder="1" applyAlignment="1">
      <alignment horizontal="left" vertical="top" wrapText="1"/>
    </xf>
    <xf numFmtId="49" fontId="8" fillId="0" borderId="38" xfId="0" applyNumberFormat="1" applyFont="1" applyFill="1" applyBorder="1" applyAlignment="1">
      <alignment horizontal="left" vertical="top" wrapText="1"/>
    </xf>
    <xf numFmtId="49" fontId="8" fillId="0" borderId="48" xfId="0" applyNumberFormat="1" applyFont="1" applyFill="1" applyBorder="1" applyAlignment="1">
      <alignment horizontal="left" vertical="top" wrapText="1"/>
    </xf>
    <xf numFmtId="49" fontId="8" fillId="0" borderId="34" xfId="0" applyNumberFormat="1" applyFont="1" applyFill="1" applyBorder="1" applyAlignment="1">
      <alignment horizontal="left" vertical="top" wrapText="1"/>
    </xf>
    <xf numFmtId="0" fontId="5" fillId="0" borderId="39" xfId="0" applyFont="1" applyFill="1" applyBorder="1" applyAlignment="1">
      <alignment/>
    </xf>
    <xf numFmtId="0" fontId="6" fillId="33" borderId="55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188" fontId="5" fillId="0" borderId="38" xfId="0" applyNumberFormat="1" applyFont="1" applyFill="1" applyBorder="1" applyAlignment="1">
      <alignment/>
    </xf>
    <xf numFmtId="188" fontId="5" fillId="0" borderId="10" xfId="0" applyNumberFormat="1" applyFont="1" applyFill="1" applyBorder="1" applyAlignment="1">
      <alignment/>
    </xf>
    <xf numFmtId="188" fontId="5" fillId="0" borderId="55" xfId="0" applyNumberFormat="1" applyFont="1" applyFill="1" applyBorder="1" applyAlignment="1">
      <alignment/>
    </xf>
    <xf numFmtId="188" fontId="5" fillId="0" borderId="0" xfId="0" applyNumberFormat="1" applyFont="1" applyFill="1" applyAlignment="1">
      <alignment/>
    </xf>
    <xf numFmtId="0" fontId="6" fillId="33" borderId="32" xfId="0" applyFont="1" applyFill="1" applyBorder="1" applyAlignment="1">
      <alignment/>
    </xf>
    <xf numFmtId="0" fontId="3" fillId="0" borderId="79" xfId="0" applyFont="1" applyFill="1" applyBorder="1" applyAlignment="1">
      <alignment/>
    </xf>
    <xf numFmtId="188" fontId="5" fillId="0" borderId="39" xfId="0" applyNumberFormat="1" applyFont="1" applyFill="1" applyBorder="1" applyAlignment="1">
      <alignment/>
    </xf>
    <xf numFmtId="188" fontId="5" fillId="0" borderId="40" xfId="0" applyNumberFormat="1" applyFont="1" applyFill="1" applyBorder="1" applyAlignment="1">
      <alignment/>
    </xf>
    <xf numFmtId="0" fontId="3" fillId="0" borderId="52" xfId="0" applyFont="1" applyFill="1" applyBorder="1" applyAlignment="1">
      <alignment/>
    </xf>
    <xf numFmtId="188" fontId="9" fillId="0" borderId="59" xfId="0" applyNumberFormat="1" applyFont="1" applyFill="1" applyBorder="1" applyAlignment="1">
      <alignment/>
    </xf>
    <xf numFmtId="188" fontId="5" fillId="0" borderId="50" xfId="0" applyNumberFormat="1" applyFont="1" applyFill="1" applyBorder="1" applyAlignment="1">
      <alignment/>
    </xf>
    <xf numFmtId="188" fontId="5" fillId="0" borderId="30" xfId="0" applyNumberFormat="1" applyFont="1" applyFill="1" applyBorder="1" applyAlignment="1">
      <alignment/>
    </xf>
    <xf numFmtId="1" fontId="5" fillId="0" borderId="38" xfId="0" applyNumberFormat="1" applyFont="1" applyFill="1" applyBorder="1" applyAlignment="1">
      <alignment/>
    </xf>
    <xf numFmtId="0" fontId="9" fillId="0" borderId="36" xfId="0" applyFont="1" applyFill="1" applyBorder="1" applyAlignment="1">
      <alignment horizontal="center" vertical="top" wrapText="1"/>
    </xf>
    <xf numFmtId="188" fontId="9" fillId="0" borderId="36" xfId="0" applyNumberFormat="1" applyFont="1" applyFill="1" applyBorder="1" applyAlignment="1">
      <alignment/>
    </xf>
    <xf numFmtId="1" fontId="9" fillId="0" borderId="30" xfId="0" applyNumberFormat="1" applyFont="1" applyFill="1" applyBorder="1" applyAlignment="1">
      <alignment/>
    </xf>
    <xf numFmtId="0" fontId="9" fillId="0" borderId="36" xfId="0" applyFont="1" applyFill="1" applyBorder="1" applyAlignment="1">
      <alignment/>
    </xf>
    <xf numFmtId="0" fontId="5" fillId="0" borderId="62" xfId="0" applyFont="1" applyFill="1" applyBorder="1" applyAlignment="1">
      <alignment/>
    </xf>
    <xf numFmtId="1" fontId="9" fillId="0" borderId="43" xfId="0" applyNumberFormat="1" applyFont="1" applyFill="1" applyBorder="1" applyAlignment="1">
      <alignment/>
    </xf>
    <xf numFmtId="1" fontId="9" fillId="0" borderId="38" xfId="0" applyNumberFormat="1" applyFont="1" applyFill="1" applyBorder="1" applyAlignment="1">
      <alignment/>
    </xf>
    <xf numFmtId="0" fontId="5" fillId="0" borderId="73" xfId="0" applyFont="1" applyFill="1" applyBorder="1" applyAlignment="1">
      <alignment horizontal="right" vertical="top" wrapText="1"/>
    </xf>
    <xf numFmtId="0" fontId="5" fillId="0" borderId="43" xfId="0" applyFont="1" applyFill="1" applyBorder="1" applyAlignment="1">
      <alignment horizontal="right" vertical="top" wrapText="1"/>
    </xf>
    <xf numFmtId="0" fontId="5" fillId="0" borderId="65" xfId="0" applyFont="1" applyFill="1" applyBorder="1" applyAlignment="1">
      <alignment horizontal="right" vertical="top" wrapText="1"/>
    </xf>
    <xf numFmtId="49" fontId="5" fillId="0" borderId="46" xfId="0" applyNumberFormat="1" applyFont="1" applyFill="1" applyBorder="1" applyAlignment="1">
      <alignment horizontal="center" vertical="top" wrapText="1"/>
    </xf>
    <xf numFmtId="49" fontId="5" fillId="0" borderId="38" xfId="0" applyNumberFormat="1" applyFont="1" applyFill="1" applyBorder="1" applyAlignment="1">
      <alignment horizontal="center" vertical="top" wrapText="1"/>
    </xf>
    <xf numFmtId="49" fontId="5" fillId="0" borderId="48" xfId="0" applyNumberFormat="1" applyFont="1" applyFill="1" applyBorder="1" applyAlignment="1">
      <alignment horizontal="center" vertical="top" wrapText="1"/>
    </xf>
    <xf numFmtId="188" fontId="5" fillId="0" borderId="61" xfId="0" applyNumberFormat="1" applyFont="1" applyFill="1" applyBorder="1" applyAlignment="1">
      <alignment horizontal="right" vertical="top" wrapText="1"/>
    </xf>
    <xf numFmtId="0" fontId="8" fillId="0" borderId="26" xfId="0" applyFont="1" applyFill="1" applyBorder="1" applyAlignment="1">
      <alignment horizontal="left" vertical="top" wrapText="1"/>
    </xf>
    <xf numFmtId="188" fontId="5" fillId="0" borderId="69" xfId="0" applyNumberFormat="1" applyFont="1" applyFill="1" applyBorder="1" applyAlignment="1">
      <alignment horizontal="right" vertical="top" wrapText="1"/>
    </xf>
    <xf numFmtId="188" fontId="5" fillId="0" borderId="10" xfId="0" applyNumberFormat="1" applyFont="1" applyFill="1" applyBorder="1" applyAlignment="1">
      <alignment horizontal="right" vertical="top" wrapText="1"/>
    </xf>
    <xf numFmtId="0" fontId="9" fillId="0" borderId="41" xfId="0" applyFont="1" applyFill="1" applyBorder="1" applyAlignment="1">
      <alignment horizontal="center" vertical="top" wrapText="1"/>
    </xf>
    <xf numFmtId="0" fontId="9" fillId="0" borderId="54" xfId="0" applyFont="1" applyFill="1" applyBorder="1" applyAlignment="1">
      <alignment horizontal="center" vertical="top" wrapText="1"/>
    </xf>
    <xf numFmtId="0" fontId="9" fillId="0" borderId="47" xfId="0" applyFont="1" applyFill="1" applyBorder="1" applyAlignment="1">
      <alignment horizontal="center" vertical="top" wrapText="1"/>
    </xf>
    <xf numFmtId="0" fontId="9" fillId="0" borderId="75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4" fillId="0" borderId="79" xfId="0" applyFont="1" applyFill="1" applyBorder="1" applyAlignment="1">
      <alignment horizontal="center"/>
    </xf>
    <xf numFmtId="0" fontId="9" fillId="0" borderId="68" xfId="0" applyFont="1" applyFill="1" applyBorder="1" applyAlignment="1">
      <alignment horizontal="center" vertical="top" wrapText="1"/>
    </xf>
    <xf numFmtId="0" fontId="9" fillId="0" borderId="77" xfId="0" applyFont="1" applyFill="1" applyBorder="1" applyAlignment="1">
      <alignment horizontal="center" vertical="top" wrapText="1"/>
    </xf>
    <xf numFmtId="0" fontId="8" fillId="0" borderId="80" xfId="0" applyFont="1" applyFill="1" applyBorder="1" applyAlignment="1">
      <alignment horizontal="left" vertical="top" wrapText="1"/>
    </xf>
    <xf numFmtId="0" fontId="8" fillId="0" borderId="81" xfId="0" applyFont="1" applyFill="1" applyBorder="1" applyAlignment="1">
      <alignment horizontal="left" vertical="top" wrapText="1"/>
    </xf>
    <xf numFmtId="0" fontId="9" fillId="0" borderId="53" xfId="0" applyFont="1" applyFill="1" applyBorder="1" applyAlignment="1">
      <alignment horizontal="center" vertical="top" wrapText="1"/>
    </xf>
    <xf numFmtId="0" fontId="9" fillId="0" borderId="82" xfId="0" applyFont="1" applyFill="1" applyBorder="1" applyAlignment="1">
      <alignment horizontal="center" vertical="top" wrapText="1"/>
    </xf>
    <xf numFmtId="0" fontId="3" fillId="0" borderId="36" xfId="0" applyFont="1" applyFill="1" applyBorder="1" applyAlignment="1">
      <alignment horizontal="center" vertical="top" wrapText="1"/>
    </xf>
    <xf numFmtId="0" fontId="3" fillId="0" borderId="41" xfId="0" applyFont="1" applyFill="1" applyBorder="1" applyAlignment="1">
      <alignment horizontal="center" vertical="top" wrapText="1"/>
    </xf>
    <xf numFmtId="0" fontId="3" fillId="0" borderId="47" xfId="0" applyFont="1" applyFill="1" applyBorder="1" applyAlignment="1">
      <alignment horizontal="center" vertical="top" wrapText="1"/>
    </xf>
    <xf numFmtId="0" fontId="3" fillId="0" borderId="75" xfId="0" applyFont="1" applyFill="1" applyBorder="1" applyAlignment="1">
      <alignment horizontal="center" vertical="top" wrapText="1"/>
    </xf>
    <xf numFmtId="0" fontId="3" fillId="0" borderId="54" xfId="0" applyFont="1" applyFill="1" applyBorder="1" applyAlignment="1">
      <alignment horizontal="center" vertical="top" wrapText="1"/>
    </xf>
    <xf numFmtId="0" fontId="2" fillId="0" borderId="67" xfId="0" applyFont="1" applyFill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2"/>
  <sheetViews>
    <sheetView tabSelected="1" zoomScale="80" zoomScaleNormal="80" zoomScalePageLayoutView="0" workbookViewId="0" topLeftCell="A1">
      <pane xSplit="1" ySplit="3" topLeftCell="B52" activePane="bottomRight" state="frozen"/>
      <selection pane="topLeft" activeCell="W71" sqref="W71"/>
      <selection pane="topRight" activeCell="W71" sqref="W71"/>
      <selection pane="bottomLeft" activeCell="W71" sqref="W71"/>
      <selection pane="bottomRight" activeCell="P8" sqref="P8"/>
    </sheetView>
  </sheetViews>
  <sheetFormatPr defaultColWidth="9.140625" defaultRowHeight="12.75"/>
  <cols>
    <col min="1" max="1" width="39.00390625" style="81" customWidth="1"/>
    <col min="2" max="2" width="9.140625" style="98" customWidth="1"/>
    <col min="3" max="3" width="7.57421875" style="81" customWidth="1"/>
    <col min="4" max="4" width="6.57421875" style="105" customWidth="1"/>
    <col min="5" max="5" width="6.28125" style="105" customWidth="1"/>
    <col min="6" max="6" width="6.140625" style="105" customWidth="1"/>
    <col min="7" max="7" width="6.00390625" style="105" customWidth="1"/>
    <col min="8" max="8" width="5.8515625" style="105" customWidth="1"/>
    <col min="9" max="9" width="9.421875" style="105" customWidth="1"/>
    <col min="10" max="10" width="9.8515625" style="105" customWidth="1"/>
    <col min="11" max="11" width="5.28125" style="105" customWidth="1"/>
    <col min="12" max="12" width="6.8515625" style="105" customWidth="1"/>
    <col min="13" max="13" width="6.57421875" style="105" customWidth="1"/>
    <col min="14" max="14" width="9.421875" style="1" customWidth="1"/>
    <col min="15" max="18" width="8.28125" style="1" customWidth="1"/>
    <col min="19" max="19" width="5.28125" style="1" customWidth="1"/>
    <col min="20" max="20" width="8.28125" style="1" hidden="1" customWidth="1"/>
    <col min="21" max="22" width="8.28125" style="1" customWidth="1"/>
    <col min="23" max="23" width="8.421875" style="1" customWidth="1"/>
    <col min="24" max="24" width="0.71875" style="1" customWidth="1"/>
    <col min="25" max="25" width="10.8515625" style="1" customWidth="1"/>
    <col min="26" max="26" width="8.00390625" style="1" hidden="1" customWidth="1"/>
    <col min="27" max="27" width="6.7109375" style="1" hidden="1" customWidth="1"/>
    <col min="28" max="28" width="3.8515625" style="1" hidden="1" customWidth="1"/>
    <col min="29" max="16384" width="9.140625" style="1" customWidth="1"/>
  </cols>
  <sheetData>
    <row r="1" spans="1:30" ht="20.25" customHeight="1" thickBot="1">
      <c r="A1" s="246" t="s">
        <v>131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AC1" s="245"/>
      <c r="AD1" s="245"/>
    </row>
    <row r="2" spans="1:26" s="81" customFormat="1" ht="15.75" customHeight="1" thickBot="1">
      <c r="A2" s="247" t="s">
        <v>14</v>
      </c>
      <c r="B2" s="249" t="s">
        <v>17</v>
      </c>
      <c r="C2" s="243" t="s">
        <v>55</v>
      </c>
      <c r="D2" s="251" t="s">
        <v>0</v>
      </c>
      <c r="E2" s="253" t="s">
        <v>53</v>
      </c>
      <c r="F2" s="254"/>
      <c r="G2" s="254"/>
      <c r="H2" s="254"/>
      <c r="I2" s="255" t="s">
        <v>0</v>
      </c>
      <c r="J2" s="254" t="s">
        <v>54</v>
      </c>
      <c r="K2" s="254"/>
      <c r="L2" s="254"/>
      <c r="M2" s="257"/>
      <c r="N2" s="243" t="s">
        <v>0</v>
      </c>
      <c r="O2" s="241" t="s">
        <v>60</v>
      </c>
      <c r="P2" s="241"/>
      <c r="Q2" s="241"/>
      <c r="R2" s="241"/>
      <c r="S2" s="243" t="s">
        <v>0</v>
      </c>
      <c r="T2" s="241" t="s">
        <v>61</v>
      </c>
      <c r="U2" s="241"/>
      <c r="V2" s="241"/>
      <c r="W2" s="242"/>
      <c r="Y2" s="1"/>
      <c r="Z2" s="1"/>
    </row>
    <row r="3" spans="1:23" s="81" customFormat="1" ht="15.75" customHeight="1" thickBot="1">
      <c r="A3" s="248"/>
      <c r="B3" s="250"/>
      <c r="C3" s="244"/>
      <c r="D3" s="252"/>
      <c r="E3" s="117" t="s">
        <v>1</v>
      </c>
      <c r="F3" s="117" t="s">
        <v>2</v>
      </c>
      <c r="G3" s="117" t="s">
        <v>3</v>
      </c>
      <c r="H3" s="116" t="s">
        <v>18</v>
      </c>
      <c r="I3" s="256"/>
      <c r="J3" s="118" t="s">
        <v>1</v>
      </c>
      <c r="K3" s="117" t="s">
        <v>2</v>
      </c>
      <c r="L3" s="117" t="s">
        <v>3</v>
      </c>
      <c r="M3" s="119" t="s">
        <v>18</v>
      </c>
      <c r="N3" s="244"/>
      <c r="O3" s="93" t="s">
        <v>1</v>
      </c>
      <c r="P3" s="92" t="s">
        <v>2</v>
      </c>
      <c r="Q3" s="92" t="s">
        <v>3</v>
      </c>
      <c r="R3" s="224" t="s">
        <v>18</v>
      </c>
      <c r="S3" s="244"/>
      <c r="T3" s="93" t="s">
        <v>1</v>
      </c>
      <c r="U3" s="92" t="s">
        <v>2</v>
      </c>
      <c r="V3" s="92" t="s">
        <v>3</v>
      </c>
      <c r="W3" s="94" t="s">
        <v>147</v>
      </c>
    </row>
    <row r="4" spans="1:26" s="81" customFormat="1" ht="16.5" customHeight="1" thickBot="1">
      <c r="A4" s="194" t="s">
        <v>4</v>
      </c>
      <c r="B4" s="198" t="s">
        <v>63</v>
      </c>
      <c r="C4" s="144">
        <f>C5+C14+C53+C59</f>
        <v>10549.18982</v>
      </c>
      <c r="D4" s="159">
        <f aca="true" t="shared" si="0" ref="D4:D21">SUM(E4:H4)</f>
        <v>1853</v>
      </c>
      <c r="E4" s="43">
        <f>E5+E14+E53+E59</f>
        <v>657</v>
      </c>
      <c r="F4" s="15">
        <f>F5+F14+F53+F59</f>
        <v>435</v>
      </c>
      <c r="G4" s="15">
        <f>G5+G14+G53+G59</f>
        <v>226</v>
      </c>
      <c r="H4" s="16">
        <f>H5+H14+H53+H59</f>
        <v>535</v>
      </c>
      <c r="I4" s="165">
        <f>SUM(J4:M4)</f>
        <v>8511.97482</v>
      </c>
      <c r="J4" s="43">
        <f>J5+J14+J53+J59</f>
        <v>1745.27482</v>
      </c>
      <c r="K4" s="15">
        <f>K5+K14+K53+K59</f>
        <v>2154.8</v>
      </c>
      <c r="L4" s="78">
        <f>L5+L14+L53+L59</f>
        <v>2032.2</v>
      </c>
      <c r="M4" s="79">
        <f>M5+M14+M53+M59</f>
        <v>2579.7</v>
      </c>
      <c r="N4" s="165">
        <f aca="true" t="shared" si="1" ref="N4:N36">SUM(O4:R4)</f>
        <v>108.215</v>
      </c>
      <c r="O4" s="166">
        <f>O5+O14+O53+O59</f>
        <v>18.035</v>
      </c>
      <c r="P4" s="78">
        <f>P5+P14+P53+P59</f>
        <v>27.054000000000002</v>
      </c>
      <c r="Q4" s="78">
        <f>Q5+Q14+Q53+Q59</f>
        <v>27.054000000000002</v>
      </c>
      <c r="R4" s="225">
        <f>R5+R14+R53+R59</f>
        <v>36.072</v>
      </c>
      <c r="S4" s="190">
        <f>V4+U4</f>
        <v>62</v>
      </c>
      <c r="T4" s="159">
        <f>T5+T14+T53+T59</f>
        <v>0</v>
      </c>
      <c r="U4" s="43">
        <f>U5+U14+U53+U59</f>
        <v>40</v>
      </c>
      <c r="V4" s="16">
        <f>V5+V14+V53+V59</f>
        <v>22</v>
      </c>
      <c r="W4" s="16">
        <f>W5+W14+W53+W59</f>
        <v>14</v>
      </c>
      <c r="X4" s="214"/>
      <c r="Y4" s="214"/>
      <c r="Z4" s="214"/>
    </row>
    <row r="5" spans="1:26" ht="16.5" customHeight="1" thickBot="1">
      <c r="A5" s="96" t="s">
        <v>16</v>
      </c>
      <c r="B5" s="198" t="s">
        <v>64</v>
      </c>
      <c r="C5" s="144">
        <f>C6+C10</f>
        <v>8372.215</v>
      </c>
      <c r="D5" s="159">
        <f t="shared" si="0"/>
        <v>0</v>
      </c>
      <c r="E5" s="146">
        <f>E6+E10</f>
        <v>0</v>
      </c>
      <c r="F5" s="107">
        <f aca="true" t="shared" si="2" ref="F5:M5">F6+F10</f>
        <v>0</v>
      </c>
      <c r="G5" s="107">
        <f t="shared" si="2"/>
        <v>0</v>
      </c>
      <c r="H5" s="131">
        <f t="shared" si="2"/>
        <v>0</v>
      </c>
      <c r="I5" s="136">
        <f t="shared" si="2"/>
        <v>8264</v>
      </c>
      <c r="J5" s="146">
        <f t="shared" si="2"/>
        <v>1589</v>
      </c>
      <c r="K5" s="107">
        <f t="shared" si="2"/>
        <v>2122</v>
      </c>
      <c r="L5" s="107">
        <f t="shared" si="2"/>
        <v>2010</v>
      </c>
      <c r="M5" s="131">
        <f t="shared" si="2"/>
        <v>2543</v>
      </c>
      <c r="N5" s="151">
        <f t="shared" si="1"/>
        <v>108.215</v>
      </c>
      <c r="O5" s="166">
        <f>O6+O10</f>
        <v>18.035</v>
      </c>
      <c r="P5" s="77">
        <f aca="true" t="shared" si="3" ref="P5:V5">P6+P10</f>
        <v>27.054000000000002</v>
      </c>
      <c r="Q5" s="77">
        <f t="shared" si="3"/>
        <v>27.054000000000002</v>
      </c>
      <c r="R5" s="165">
        <f t="shared" si="3"/>
        <v>36.072</v>
      </c>
      <c r="S5" s="99">
        <f>V5+U5</f>
        <v>0</v>
      </c>
      <c r="T5" s="175">
        <f t="shared" si="3"/>
        <v>0</v>
      </c>
      <c r="U5" s="180">
        <f t="shared" si="3"/>
        <v>0</v>
      </c>
      <c r="V5" s="143">
        <f t="shared" si="3"/>
        <v>0</v>
      </c>
      <c r="W5" s="143">
        <f>W6+W10</f>
        <v>0</v>
      </c>
      <c r="Y5" s="214"/>
      <c r="Z5" s="214"/>
    </row>
    <row r="6" spans="1:26" ht="15" customHeight="1" thickBot="1">
      <c r="A6" s="96" t="s">
        <v>5</v>
      </c>
      <c r="B6" s="199" t="s">
        <v>65</v>
      </c>
      <c r="C6" s="144">
        <f>SUM(C7:C9)</f>
        <v>6430.115</v>
      </c>
      <c r="D6" s="159">
        <f t="shared" si="0"/>
        <v>0</v>
      </c>
      <c r="E6" s="6">
        <f>SUM(E7:E9)</f>
        <v>0</v>
      </c>
      <c r="F6" s="51">
        <f aca="true" t="shared" si="4" ref="F6:M6">SUM(F7:F9)</f>
        <v>0</v>
      </c>
      <c r="G6" s="51">
        <f t="shared" si="4"/>
        <v>0</v>
      </c>
      <c r="H6" s="83">
        <f t="shared" si="4"/>
        <v>0</v>
      </c>
      <c r="I6" s="49">
        <f t="shared" si="4"/>
        <v>6347</v>
      </c>
      <c r="J6" s="6">
        <f t="shared" si="4"/>
        <v>1269</v>
      </c>
      <c r="K6" s="51">
        <f t="shared" si="4"/>
        <v>1630</v>
      </c>
      <c r="L6" s="51">
        <f t="shared" si="4"/>
        <v>1544</v>
      </c>
      <c r="M6" s="83">
        <f t="shared" si="4"/>
        <v>1904</v>
      </c>
      <c r="N6" s="151">
        <f t="shared" si="1"/>
        <v>83.115</v>
      </c>
      <c r="O6" s="220">
        <f>SUM(O8)</f>
        <v>13.852</v>
      </c>
      <c r="P6" s="78">
        <f>SUM(P8)</f>
        <v>20.779</v>
      </c>
      <c r="Q6" s="77">
        <f>SUM(Q8)</f>
        <v>20.779</v>
      </c>
      <c r="R6" s="220">
        <f>SUM(R8)</f>
        <v>27.705</v>
      </c>
      <c r="S6" s="49">
        <f>SUM(T6:W6)</f>
        <v>0</v>
      </c>
      <c r="T6" s="159">
        <f>SUM(T9)</f>
        <v>0</v>
      </c>
      <c r="U6" s="43">
        <f>SUM(U9)</f>
        <v>0</v>
      </c>
      <c r="V6" s="16">
        <f>SUM(V9)</f>
        <v>0</v>
      </c>
      <c r="W6" s="16">
        <f>SUM(W9)</f>
        <v>0</v>
      </c>
      <c r="Y6" s="214"/>
      <c r="Z6" s="214"/>
    </row>
    <row r="7" spans="1:26" ht="15" customHeight="1">
      <c r="A7" s="30" t="s">
        <v>66</v>
      </c>
      <c r="B7" s="104" t="s">
        <v>67</v>
      </c>
      <c r="C7" s="237">
        <f>SUM(D7+I7+N7+S7)</f>
        <v>0</v>
      </c>
      <c r="D7" s="72">
        <f t="shared" si="0"/>
        <v>0</v>
      </c>
      <c r="E7" s="122"/>
      <c r="F7" s="25"/>
      <c r="G7" s="25"/>
      <c r="H7" s="46"/>
      <c r="I7" s="8">
        <f aca="true" t="shared" si="5" ref="I7:I13">SUM(J7:M7)</f>
        <v>0</v>
      </c>
      <c r="J7" s="122"/>
      <c r="K7" s="25"/>
      <c r="L7" s="25"/>
      <c r="M7" s="106"/>
      <c r="N7" s="211">
        <f t="shared" si="1"/>
        <v>0</v>
      </c>
      <c r="O7" s="42"/>
      <c r="P7" s="17"/>
      <c r="Q7" s="17"/>
      <c r="R7" s="41"/>
      <c r="S7" s="47">
        <f>SUM(T7:W7)</f>
        <v>0</v>
      </c>
      <c r="T7" s="176"/>
      <c r="U7" s="186"/>
      <c r="V7" s="187"/>
      <c r="W7" s="140"/>
      <c r="Y7" s="214"/>
      <c r="Z7" s="214"/>
    </row>
    <row r="8" spans="1:26" ht="15" customHeight="1">
      <c r="A8" s="27" t="s">
        <v>68</v>
      </c>
      <c r="B8" s="238" t="s">
        <v>142</v>
      </c>
      <c r="C8" s="240">
        <f aca="true" t="shared" si="6" ref="C8:C13">SUM(D8+I8+N8+S8)</f>
        <v>4510.115</v>
      </c>
      <c r="D8" s="161">
        <f t="shared" si="0"/>
        <v>0</v>
      </c>
      <c r="E8" s="124"/>
      <c r="F8" s="2"/>
      <c r="G8" s="2"/>
      <c r="H8" s="138"/>
      <c r="I8" s="57">
        <f t="shared" si="5"/>
        <v>4427</v>
      </c>
      <c r="J8" s="44">
        <v>885</v>
      </c>
      <c r="K8" s="11">
        <v>1150</v>
      </c>
      <c r="L8" s="11">
        <v>1064</v>
      </c>
      <c r="M8" s="68">
        <v>1328</v>
      </c>
      <c r="N8" s="211">
        <f t="shared" si="1"/>
        <v>83.115</v>
      </c>
      <c r="O8" s="213">
        <v>13.852</v>
      </c>
      <c r="P8" s="212">
        <v>20.779</v>
      </c>
      <c r="Q8" s="212">
        <v>20.779</v>
      </c>
      <c r="R8" s="221">
        <v>27.705</v>
      </c>
      <c r="S8" s="61">
        <f>SUM(T8:W8)</f>
        <v>0</v>
      </c>
      <c r="T8" s="163"/>
      <c r="U8" s="172"/>
      <c r="V8" s="173"/>
      <c r="W8" s="191"/>
      <c r="Y8" s="214"/>
      <c r="Z8" s="214"/>
    </row>
    <row r="9" spans="1:26" ht="15" customHeight="1" thickBot="1">
      <c r="A9" s="30" t="s">
        <v>69</v>
      </c>
      <c r="B9" s="104" t="s">
        <v>70</v>
      </c>
      <c r="C9" s="239">
        <f t="shared" si="6"/>
        <v>1920</v>
      </c>
      <c r="D9" s="72">
        <f t="shared" si="0"/>
        <v>0</v>
      </c>
      <c r="E9" s="121"/>
      <c r="F9" s="34"/>
      <c r="G9" s="34"/>
      <c r="H9" s="84"/>
      <c r="I9" s="8">
        <f t="shared" si="5"/>
        <v>1920</v>
      </c>
      <c r="J9" s="192">
        <v>384</v>
      </c>
      <c r="K9" s="7">
        <v>480</v>
      </c>
      <c r="L9" s="7">
        <v>480</v>
      </c>
      <c r="M9" s="184">
        <v>576</v>
      </c>
      <c r="N9" s="183">
        <f t="shared" si="1"/>
        <v>0</v>
      </c>
      <c r="O9" s="75"/>
      <c r="P9" s="76"/>
      <c r="Q9" s="76"/>
      <c r="R9" s="222"/>
      <c r="S9" s="185">
        <f>SUM(T9:W9)</f>
        <v>0</v>
      </c>
      <c r="T9" s="72"/>
      <c r="U9" s="188"/>
      <c r="V9" s="189"/>
      <c r="W9" s="152"/>
      <c r="Y9" s="214"/>
      <c r="Z9" s="214"/>
    </row>
    <row r="10" spans="1:26" ht="15.75" customHeight="1" thickBot="1">
      <c r="A10" s="96" t="s">
        <v>19</v>
      </c>
      <c r="B10" s="198" t="s">
        <v>71</v>
      </c>
      <c r="C10" s="240">
        <f t="shared" si="6"/>
        <v>1942.1</v>
      </c>
      <c r="D10" s="175">
        <f t="shared" si="0"/>
        <v>0</v>
      </c>
      <c r="E10" s="146">
        <f>SUM(E11:E13)</f>
        <v>0</v>
      </c>
      <c r="F10" s="107">
        <f aca="true" t="shared" si="7" ref="F10:M10">SUM(F11:F13)</f>
        <v>0</v>
      </c>
      <c r="G10" s="107">
        <f t="shared" si="7"/>
        <v>0</v>
      </c>
      <c r="H10" s="131">
        <f t="shared" si="7"/>
        <v>0</v>
      </c>
      <c r="I10" s="136">
        <f t="shared" si="5"/>
        <v>1917</v>
      </c>
      <c r="J10" s="146">
        <f t="shared" si="7"/>
        <v>320</v>
      </c>
      <c r="K10" s="107">
        <f t="shared" si="7"/>
        <v>492</v>
      </c>
      <c r="L10" s="107">
        <f t="shared" si="7"/>
        <v>466</v>
      </c>
      <c r="M10" s="131">
        <f t="shared" si="7"/>
        <v>639</v>
      </c>
      <c r="N10" s="132">
        <f t="shared" si="1"/>
        <v>25.1</v>
      </c>
      <c r="O10" s="166">
        <f>SUM(O12)</f>
        <v>4.183</v>
      </c>
      <c r="P10" s="166">
        <f>SUM(P12)</f>
        <v>6.275</v>
      </c>
      <c r="Q10" s="166">
        <f>SUM(Q12)</f>
        <v>6.275</v>
      </c>
      <c r="R10" s="220">
        <f>SUM(R12)</f>
        <v>8.367</v>
      </c>
      <c r="S10" s="49">
        <f aca="true" t="shared" si="8" ref="S10:S36">SUM(T10:W10)</f>
        <v>0</v>
      </c>
      <c r="T10" s="175">
        <f>SUM(T13)</f>
        <v>0</v>
      </c>
      <c r="U10" s="180">
        <f>SUM(U13)</f>
        <v>0</v>
      </c>
      <c r="V10" s="18">
        <f>SUM(V13)</f>
        <v>0</v>
      </c>
      <c r="W10" s="143">
        <f>SUM(W13)</f>
        <v>0</v>
      </c>
      <c r="Y10" s="214"/>
      <c r="Z10" s="214"/>
    </row>
    <row r="11" spans="1:26" ht="15.75" customHeight="1">
      <c r="A11" s="30" t="s">
        <v>72</v>
      </c>
      <c r="B11" s="127" t="s">
        <v>73</v>
      </c>
      <c r="C11" s="240">
        <f t="shared" si="6"/>
        <v>0</v>
      </c>
      <c r="D11" s="71">
        <f t="shared" si="0"/>
        <v>0</v>
      </c>
      <c r="E11" s="147"/>
      <c r="F11" s="128"/>
      <c r="G11" s="128"/>
      <c r="H11" s="137"/>
      <c r="I11" s="114">
        <f t="shared" si="5"/>
        <v>0</v>
      </c>
      <c r="J11" s="147"/>
      <c r="K11" s="128"/>
      <c r="L11" s="128"/>
      <c r="M11" s="135"/>
      <c r="N11" s="217">
        <f t="shared" si="1"/>
        <v>0</v>
      </c>
      <c r="O11" s="101"/>
      <c r="P11" s="102"/>
      <c r="Q11" s="102"/>
      <c r="R11" s="226"/>
      <c r="S11" s="63">
        <f t="shared" si="8"/>
        <v>0</v>
      </c>
      <c r="T11" s="129"/>
      <c r="U11" s="167"/>
      <c r="V11" s="103"/>
      <c r="W11" s="174"/>
      <c r="Y11" s="214"/>
      <c r="Z11" s="214"/>
    </row>
    <row r="12" spans="1:26" ht="15.75" customHeight="1">
      <c r="A12" s="27" t="s">
        <v>74</v>
      </c>
      <c r="B12" s="200" t="s">
        <v>143</v>
      </c>
      <c r="C12" s="240">
        <f t="shared" si="6"/>
        <v>1362.1</v>
      </c>
      <c r="D12" s="193">
        <f t="shared" si="0"/>
        <v>0</v>
      </c>
      <c r="E12" s="148"/>
      <c r="F12" s="130"/>
      <c r="G12" s="130"/>
      <c r="H12" s="139"/>
      <c r="I12" s="145">
        <f t="shared" si="5"/>
        <v>1337</v>
      </c>
      <c r="J12" s="44">
        <v>223</v>
      </c>
      <c r="K12" s="11">
        <v>347</v>
      </c>
      <c r="L12" s="11">
        <v>321</v>
      </c>
      <c r="M12" s="68">
        <v>446</v>
      </c>
      <c r="N12" s="211">
        <f t="shared" si="1"/>
        <v>25.1</v>
      </c>
      <c r="O12" s="213">
        <v>4.183</v>
      </c>
      <c r="P12" s="212">
        <v>6.275</v>
      </c>
      <c r="Q12" s="212">
        <v>6.275</v>
      </c>
      <c r="R12" s="221">
        <v>8.367</v>
      </c>
      <c r="S12" s="223">
        <f t="shared" si="8"/>
        <v>0</v>
      </c>
      <c r="T12" s="229"/>
      <c r="U12" s="168"/>
      <c r="V12" s="169"/>
      <c r="W12" s="230"/>
      <c r="Y12" s="214"/>
      <c r="Z12" s="214"/>
    </row>
    <row r="13" spans="1:26" ht="15.75" customHeight="1" thickBot="1">
      <c r="A13" s="29" t="s">
        <v>75</v>
      </c>
      <c r="B13" s="127" t="s">
        <v>76</v>
      </c>
      <c r="C13" s="240">
        <f t="shared" si="6"/>
        <v>580</v>
      </c>
      <c r="D13" s="71">
        <f t="shared" si="0"/>
        <v>0</v>
      </c>
      <c r="E13" s="149"/>
      <c r="F13" s="112"/>
      <c r="G13" s="112"/>
      <c r="H13" s="113"/>
      <c r="I13" s="114">
        <f t="shared" si="5"/>
        <v>580</v>
      </c>
      <c r="J13" s="192">
        <v>97</v>
      </c>
      <c r="K13" s="7">
        <v>145</v>
      </c>
      <c r="L13" s="7">
        <v>145</v>
      </c>
      <c r="M13" s="184">
        <v>193</v>
      </c>
      <c r="N13" s="218">
        <f t="shared" si="1"/>
        <v>0</v>
      </c>
      <c r="O13" s="75"/>
      <c r="P13" s="76"/>
      <c r="Q13" s="76"/>
      <c r="R13" s="222"/>
      <c r="S13" s="63">
        <f t="shared" si="8"/>
        <v>0</v>
      </c>
      <c r="T13" s="71"/>
      <c r="U13" s="181"/>
      <c r="V13" s="21"/>
      <c r="W13" s="157"/>
      <c r="Y13" s="214"/>
      <c r="Z13" s="214"/>
    </row>
    <row r="14" spans="1:26" ht="15.75" customHeight="1" thickBot="1">
      <c r="A14" s="96" t="s">
        <v>20</v>
      </c>
      <c r="B14" s="201" t="s">
        <v>77</v>
      </c>
      <c r="C14" s="197">
        <f>SUM(C15+C18+C26+C36)</f>
        <v>1040</v>
      </c>
      <c r="D14" s="159">
        <f t="shared" si="0"/>
        <v>1040</v>
      </c>
      <c r="E14" s="6">
        <f>E15+E18+E26+E36</f>
        <v>411</v>
      </c>
      <c r="F14" s="4">
        <f>F15+F18+F26+F36</f>
        <v>229</v>
      </c>
      <c r="G14" s="4">
        <f>G15+G18+G26+G36</f>
        <v>88</v>
      </c>
      <c r="H14" s="5">
        <f>H15+H18+H26+H36</f>
        <v>312</v>
      </c>
      <c r="I14" s="55">
        <f aca="true" t="shared" si="9" ref="I14:I64">SUM(J14:M14)</f>
        <v>0</v>
      </c>
      <c r="J14" s="6">
        <f>J15+J18+J26+J36</f>
        <v>0</v>
      </c>
      <c r="K14" s="4">
        <f>K15+K18+K26+K36</f>
        <v>0</v>
      </c>
      <c r="L14" s="4">
        <f>L15+L18+L26+L36</f>
        <v>0</v>
      </c>
      <c r="M14" s="5">
        <f>M15+M18+M26+M36</f>
        <v>0</v>
      </c>
      <c r="N14" s="216">
        <f t="shared" si="1"/>
        <v>0</v>
      </c>
      <c r="O14" s="6">
        <f>O15+O18+O26+O36</f>
        <v>0</v>
      </c>
      <c r="P14" s="4">
        <f>P15+P18+P26+P36</f>
        <v>0</v>
      </c>
      <c r="Q14" s="4">
        <f>Q15+Q18+Q26+Q36</f>
        <v>0</v>
      </c>
      <c r="R14" s="50">
        <f>R15+R18+R26+R36</f>
        <v>0</v>
      </c>
      <c r="S14" s="49">
        <f t="shared" si="8"/>
        <v>0</v>
      </c>
      <c r="T14" s="55">
        <f>T15+T18+T26+T36</f>
        <v>0</v>
      </c>
      <c r="U14" s="6">
        <f>U15+U18+U26+U36</f>
        <v>0</v>
      </c>
      <c r="V14" s="5">
        <f>V15+V18+V26+V36</f>
        <v>0</v>
      </c>
      <c r="W14" s="83">
        <f>W15+W18+W26+W36</f>
        <v>0</v>
      </c>
      <c r="Y14" s="214"/>
      <c r="Z14" s="214"/>
    </row>
    <row r="15" spans="1:26" ht="15" customHeight="1" thickBot="1">
      <c r="A15" s="96" t="s">
        <v>6</v>
      </c>
      <c r="B15" s="201" t="s">
        <v>78</v>
      </c>
      <c r="C15" s="197">
        <f>SUM(C16:C17)</f>
        <v>11</v>
      </c>
      <c r="D15" s="159">
        <f t="shared" si="0"/>
        <v>11</v>
      </c>
      <c r="E15" s="6">
        <f>SUM(E16:E17)</f>
        <v>4</v>
      </c>
      <c r="F15" s="4">
        <f>SUM(F16:F17)</f>
        <v>3</v>
      </c>
      <c r="G15" s="4">
        <f>SUM(G16:G17)</f>
        <v>2</v>
      </c>
      <c r="H15" s="5">
        <f>SUM(H16:H17)</f>
        <v>2</v>
      </c>
      <c r="I15" s="55">
        <f t="shared" si="9"/>
        <v>0</v>
      </c>
      <c r="J15" s="6">
        <f>SUM(J16:J17)</f>
        <v>0</v>
      </c>
      <c r="K15" s="4">
        <f>SUM(K16:K17)</f>
        <v>0</v>
      </c>
      <c r="L15" s="4">
        <f>SUM(L16:L17)</f>
        <v>0</v>
      </c>
      <c r="M15" s="5">
        <f>SUM(M16:M17)</f>
        <v>0</v>
      </c>
      <c r="N15" s="55">
        <f t="shared" si="1"/>
        <v>0</v>
      </c>
      <c r="O15" s="43">
        <f>SUM(O16:O17)</f>
        <v>0</v>
      </c>
      <c r="P15" s="15">
        <f>SUM(P16:P17)</f>
        <v>0</v>
      </c>
      <c r="Q15" s="15">
        <f>SUM(Q16:Q17)</f>
        <v>0</v>
      </c>
      <c r="R15" s="227">
        <f>SUM(R16:R17)</f>
        <v>0</v>
      </c>
      <c r="S15" s="49">
        <f t="shared" si="8"/>
        <v>0</v>
      </c>
      <c r="T15" s="159">
        <f>SUM(T16:T17)</f>
        <v>0</v>
      </c>
      <c r="U15" s="43">
        <f>SUM(U16:U17)</f>
        <v>0</v>
      </c>
      <c r="V15" s="16">
        <f>SUM(V16:V17)</f>
        <v>0</v>
      </c>
      <c r="W15" s="140">
        <f>SUM(W16:W17)</f>
        <v>0</v>
      </c>
      <c r="Y15" s="214"/>
      <c r="Z15" s="214"/>
    </row>
    <row r="16" spans="1:26" ht="13.5" customHeight="1">
      <c r="A16" s="29" t="s">
        <v>79</v>
      </c>
      <c r="B16" s="202" t="s">
        <v>80</v>
      </c>
      <c r="C16" s="240">
        <f>SUM(D16+I16+N16+S16)</f>
        <v>11</v>
      </c>
      <c r="D16" s="72">
        <f t="shared" si="0"/>
        <v>11</v>
      </c>
      <c r="E16" s="120">
        <v>4</v>
      </c>
      <c r="F16" s="32">
        <v>3</v>
      </c>
      <c r="G16" s="32">
        <v>2</v>
      </c>
      <c r="H16" s="85">
        <v>2</v>
      </c>
      <c r="I16" s="8">
        <f t="shared" si="9"/>
        <v>0</v>
      </c>
      <c r="J16" s="120"/>
      <c r="K16" s="32"/>
      <c r="L16" s="32"/>
      <c r="M16" s="85"/>
      <c r="N16" s="72">
        <f t="shared" si="1"/>
        <v>0</v>
      </c>
      <c r="O16" s="142"/>
      <c r="P16" s="9"/>
      <c r="Q16" s="9"/>
      <c r="R16" s="67"/>
      <c r="S16" s="47">
        <f t="shared" si="8"/>
        <v>0</v>
      </c>
      <c r="T16" s="164"/>
      <c r="U16" s="142"/>
      <c r="V16" s="10"/>
      <c r="W16" s="179"/>
      <c r="Y16" s="214"/>
      <c r="Z16" s="214"/>
    </row>
    <row r="17" spans="1:26" ht="14.25" customHeight="1" thickBot="1">
      <c r="A17" s="28" t="s">
        <v>81</v>
      </c>
      <c r="B17" s="203" t="s">
        <v>82</v>
      </c>
      <c r="C17" s="240">
        <f>SUM(D17+I17+N17+S17)</f>
        <v>0</v>
      </c>
      <c r="D17" s="158">
        <f t="shared" si="0"/>
        <v>0</v>
      </c>
      <c r="E17" s="111"/>
      <c r="F17" s="39"/>
      <c r="G17" s="39"/>
      <c r="H17" s="40"/>
      <c r="I17" s="123">
        <f t="shared" si="9"/>
        <v>0</v>
      </c>
      <c r="J17" s="111"/>
      <c r="K17" s="39"/>
      <c r="L17" s="39"/>
      <c r="M17" s="40"/>
      <c r="N17" s="158">
        <f t="shared" si="1"/>
        <v>0</v>
      </c>
      <c r="O17" s="45"/>
      <c r="P17" s="22"/>
      <c r="Q17" s="22"/>
      <c r="R17" s="182"/>
      <c r="S17" s="62">
        <f t="shared" si="8"/>
        <v>0</v>
      </c>
      <c r="T17" s="158"/>
      <c r="U17" s="45"/>
      <c r="V17" s="23"/>
      <c r="W17" s="153"/>
      <c r="Y17" s="214"/>
      <c r="Z17" s="214"/>
    </row>
    <row r="18" spans="1:26" ht="14.25" customHeight="1" thickBot="1">
      <c r="A18" s="96" t="s">
        <v>7</v>
      </c>
      <c r="B18" s="201" t="s">
        <v>83</v>
      </c>
      <c r="C18" s="197">
        <f>C19+C20+C21+C22+C25</f>
        <v>745</v>
      </c>
      <c r="D18" s="159">
        <f t="shared" si="0"/>
        <v>745</v>
      </c>
      <c r="E18" s="6">
        <f>E19+E20+E21+E22+E25</f>
        <v>320</v>
      </c>
      <c r="F18" s="6">
        <f>F19+F20+F21+F22+F25</f>
        <v>105</v>
      </c>
      <c r="G18" s="6">
        <f>G19+G20+G21+G22+G25</f>
        <v>45</v>
      </c>
      <c r="H18" s="6">
        <f>H19+H20+H21+H22+H25</f>
        <v>275</v>
      </c>
      <c r="I18" s="55">
        <f t="shared" si="9"/>
        <v>0</v>
      </c>
      <c r="J18" s="6">
        <f>SUM(J19:J25)</f>
        <v>0</v>
      </c>
      <c r="K18" s="4">
        <f>SUM(K19:K25)</f>
        <v>0</v>
      </c>
      <c r="L18" s="4">
        <f>SUM(L19:L25)</f>
        <v>0</v>
      </c>
      <c r="M18" s="5">
        <f>SUM(M19:M25)</f>
        <v>0</v>
      </c>
      <c r="N18" s="159">
        <f t="shared" si="1"/>
        <v>0</v>
      </c>
      <c r="O18" s="43">
        <f>SUM(O19:O25)</f>
        <v>0</v>
      </c>
      <c r="P18" s="15">
        <f>SUM(P19:P25)</f>
        <v>0</v>
      </c>
      <c r="Q18" s="15">
        <f>SUM(Q19:Q25)</f>
        <v>0</v>
      </c>
      <c r="R18" s="227">
        <f>SUM(R19:R25)</f>
        <v>0</v>
      </c>
      <c r="S18" s="65">
        <f t="shared" si="8"/>
        <v>0</v>
      </c>
      <c r="T18" s="159">
        <f>SUM(T19:T25)</f>
        <v>0</v>
      </c>
      <c r="U18" s="43">
        <f>SUM(U19:U25)</f>
        <v>0</v>
      </c>
      <c r="V18" s="16">
        <f>SUM(V19:V25)</f>
        <v>0</v>
      </c>
      <c r="W18" s="140">
        <f>SUM(W19:W25)</f>
        <v>0</v>
      </c>
      <c r="Y18" s="214"/>
      <c r="Z18" s="214"/>
    </row>
    <row r="19" spans="1:26" ht="14.25" customHeight="1">
      <c r="A19" s="195" t="s">
        <v>21</v>
      </c>
      <c r="B19" s="204" t="s">
        <v>84</v>
      </c>
      <c r="C19" s="240">
        <f aca="true" t="shared" si="10" ref="C19:C25">SUM(D19+I19+N19+S19)</f>
        <v>0</v>
      </c>
      <c r="D19" s="160">
        <f t="shared" si="0"/>
        <v>0</v>
      </c>
      <c r="E19" s="109"/>
      <c r="F19" s="36"/>
      <c r="G19" s="36"/>
      <c r="H19" s="37"/>
      <c r="I19" s="126">
        <f t="shared" si="9"/>
        <v>0</v>
      </c>
      <c r="J19" s="109"/>
      <c r="K19" s="36"/>
      <c r="L19" s="36"/>
      <c r="M19" s="37"/>
      <c r="N19" s="160">
        <f t="shared" si="1"/>
        <v>0</v>
      </c>
      <c r="O19" s="59"/>
      <c r="P19" s="19"/>
      <c r="Q19" s="19"/>
      <c r="R19" s="228"/>
      <c r="S19" s="64">
        <f t="shared" si="8"/>
        <v>0</v>
      </c>
      <c r="T19" s="177"/>
      <c r="U19" s="59"/>
      <c r="V19" s="20"/>
      <c r="W19" s="179"/>
      <c r="Y19" s="214"/>
      <c r="Z19" s="214"/>
    </row>
    <row r="20" spans="1:26" ht="15" customHeight="1">
      <c r="A20" s="82" t="s">
        <v>22</v>
      </c>
      <c r="B20" s="205" t="s">
        <v>85</v>
      </c>
      <c r="C20" s="240">
        <f t="shared" si="10"/>
        <v>453</v>
      </c>
      <c r="D20" s="161">
        <f t="shared" si="0"/>
        <v>453</v>
      </c>
      <c r="E20" s="110">
        <v>236</v>
      </c>
      <c r="F20" s="3">
        <v>47</v>
      </c>
      <c r="G20" s="3"/>
      <c r="H20" s="38">
        <v>170</v>
      </c>
      <c r="I20" s="57">
        <f t="shared" si="9"/>
        <v>0</v>
      </c>
      <c r="J20" s="110"/>
      <c r="K20" s="3"/>
      <c r="L20" s="3"/>
      <c r="M20" s="38"/>
      <c r="N20" s="161">
        <f t="shared" si="1"/>
        <v>0</v>
      </c>
      <c r="O20" s="44"/>
      <c r="P20" s="11"/>
      <c r="Q20" s="11"/>
      <c r="R20" s="68"/>
      <c r="S20" s="61">
        <f t="shared" si="8"/>
        <v>0</v>
      </c>
      <c r="T20" s="161"/>
      <c r="U20" s="44"/>
      <c r="V20" s="12"/>
      <c r="W20" s="73"/>
      <c r="Y20" s="214"/>
      <c r="Z20" s="214"/>
    </row>
    <row r="21" spans="1:26" ht="13.5" customHeight="1">
      <c r="A21" s="82" t="s">
        <v>23</v>
      </c>
      <c r="B21" s="205" t="s">
        <v>86</v>
      </c>
      <c r="C21" s="240">
        <f t="shared" si="10"/>
        <v>256</v>
      </c>
      <c r="D21" s="161">
        <f t="shared" si="0"/>
        <v>256</v>
      </c>
      <c r="E21" s="110">
        <v>74</v>
      </c>
      <c r="F21" s="3">
        <v>50</v>
      </c>
      <c r="G21" s="3">
        <v>36</v>
      </c>
      <c r="H21" s="38">
        <v>96</v>
      </c>
      <c r="I21" s="57">
        <f t="shared" si="9"/>
        <v>0</v>
      </c>
      <c r="J21" s="110"/>
      <c r="K21" s="3"/>
      <c r="L21" s="3"/>
      <c r="M21" s="38"/>
      <c r="N21" s="161">
        <f t="shared" si="1"/>
        <v>0</v>
      </c>
      <c r="O21" s="44"/>
      <c r="P21" s="11"/>
      <c r="Q21" s="11"/>
      <c r="R21" s="68"/>
      <c r="S21" s="61">
        <f t="shared" si="8"/>
        <v>0</v>
      </c>
      <c r="T21" s="161"/>
      <c r="U21" s="44"/>
      <c r="V21" s="12"/>
      <c r="W21" s="73"/>
      <c r="Y21" s="214"/>
      <c r="Z21" s="214"/>
    </row>
    <row r="22" spans="1:26" ht="13.5" customHeight="1">
      <c r="A22" s="133" t="s">
        <v>87</v>
      </c>
      <c r="B22" s="205" t="s">
        <v>88</v>
      </c>
      <c r="C22" s="240">
        <f t="shared" si="10"/>
        <v>22</v>
      </c>
      <c r="D22" s="163">
        <f>D23+D24</f>
        <v>22</v>
      </c>
      <c r="E22" s="210">
        <f>E23+E24</f>
        <v>5</v>
      </c>
      <c r="F22" s="2">
        <f>F23+F24</f>
        <v>5</v>
      </c>
      <c r="G22" s="2">
        <f>G23+G24</f>
        <v>6</v>
      </c>
      <c r="H22" s="219">
        <f>H23+H24</f>
        <v>6</v>
      </c>
      <c r="I22" s="57">
        <f t="shared" si="9"/>
        <v>0</v>
      </c>
      <c r="J22" s="110"/>
      <c r="K22" s="3"/>
      <c r="L22" s="3"/>
      <c r="M22" s="38"/>
      <c r="N22" s="161">
        <f t="shared" si="1"/>
        <v>0</v>
      </c>
      <c r="O22" s="44"/>
      <c r="P22" s="11"/>
      <c r="Q22" s="11"/>
      <c r="R22" s="68"/>
      <c r="S22" s="61">
        <f t="shared" si="8"/>
        <v>0</v>
      </c>
      <c r="T22" s="161"/>
      <c r="U22" s="44"/>
      <c r="V22" s="12"/>
      <c r="W22" s="73"/>
      <c r="Y22" s="214"/>
      <c r="Z22" s="214"/>
    </row>
    <row r="23" spans="1:26" ht="14.25" customHeight="1">
      <c r="A23" s="82" t="s">
        <v>24</v>
      </c>
      <c r="B23" s="205" t="s">
        <v>89</v>
      </c>
      <c r="C23" s="240">
        <f t="shared" si="10"/>
        <v>22</v>
      </c>
      <c r="D23" s="161">
        <f aca="true" t="shared" si="11" ref="D23:D50">SUM(E23:H23)</f>
        <v>22</v>
      </c>
      <c r="E23" s="110">
        <v>5</v>
      </c>
      <c r="F23" s="3">
        <v>5</v>
      </c>
      <c r="G23" s="3">
        <v>6</v>
      </c>
      <c r="H23" s="38">
        <v>6</v>
      </c>
      <c r="I23" s="57">
        <f t="shared" si="9"/>
        <v>0</v>
      </c>
      <c r="J23" s="110"/>
      <c r="K23" s="3"/>
      <c r="L23" s="3"/>
      <c r="M23" s="38"/>
      <c r="N23" s="161">
        <f t="shared" si="1"/>
        <v>0</v>
      </c>
      <c r="O23" s="44"/>
      <c r="P23" s="11"/>
      <c r="Q23" s="11"/>
      <c r="R23" s="68"/>
      <c r="S23" s="61">
        <f t="shared" si="8"/>
        <v>0</v>
      </c>
      <c r="T23" s="161"/>
      <c r="U23" s="44"/>
      <c r="V23" s="12"/>
      <c r="W23" s="73"/>
      <c r="Y23" s="214"/>
      <c r="Z23" s="214"/>
    </row>
    <row r="24" spans="1:26" ht="15" customHeight="1">
      <c r="A24" s="82" t="s">
        <v>25</v>
      </c>
      <c r="B24" s="205" t="s">
        <v>90</v>
      </c>
      <c r="C24" s="240">
        <f t="shared" si="10"/>
        <v>0</v>
      </c>
      <c r="D24" s="161">
        <f t="shared" si="11"/>
        <v>0</v>
      </c>
      <c r="E24" s="110"/>
      <c r="F24" s="3"/>
      <c r="G24" s="3"/>
      <c r="H24" s="38"/>
      <c r="I24" s="57">
        <f t="shared" si="9"/>
        <v>0</v>
      </c>
      <c r="J24" s="110"/>
      <c r="K24" s="3"/>
      <c r="L24" s="3"/>
      <c r="M24" s="38"/>
      <c r="N24" s="161">
        <f t="shared" si="1"/>
        <v>0</v>
      </c>
      <c r="O24" s="44"/>
      <c r="P24" s="11"/>
      <c r="Q24" s="11"/>
      <c r="R24" s="68"/>
      <c r="S24" s="61">
        <f t="shared" si="8"/>
        <v>0</v>
      </c>
      <c r="T24" s="161"/>
      <c r="U24" s="44"/>
      <c r="V24" s="12"/>
      <c r="W24" s="73"/>
      <c r="Y24" s="214"/>
      <c r="Z24" s="214"/>
    </row>
    <row r="25" spans="1:26" ht="15" customHeight="1" thickBot="1">
      <c r="A25" s="196" t="s">
        <v>26</v>
      </c>
      <c r="B25" s="203" t="s">
        <v>91</v>
      </c>
      <c r="C25" s="240">
        <f t="shared" si="10"/>
        <v>14</v>
      </c>
      <c r="D25" s="161">
        <f t="shared" si="11"/>
        <v>14</v>
      </c>
      <c r="E25" s="110">
        <v>5</v>
      </c>
      <c r="F25" s="3">
        <v>3</v>
      </c>
      <c r="G25" s="3">
        <v>3</v>
      </c>
      <c r="H25" s="38">
        <v>3</v>
      </c>
      <c r="I25" s="57">
        <f t="shared" si="9"/>
        <v>0</v>
      </c>
      <c r="J25" s="111"/>
      <c r="K25" s="39"/>
      <c r="L25" s="39"/>
      <c r="M25" s="40"/>
      <c r="N25" s="161">
        <f t="shared" si="1"/>
        <v>0</v>
      </c>
      <c r="O25" s="45"/>
      <c r="P25" s="22"/>
      <c r="Q25" s="22"/>
      <c r="R25" s="182"/>
      <c r="S25" s="61">
        <f t="shared" si="8"/>
        <v>0</v>
      </c>
      <c r="T25" s="158"/>
      <c r="U25" s="45"/>
      <c r="V25" s="23"/>
      <c r="W25" s="153"/>
      <c r="Y25" s="214"/>
      <c r="Z25" s="214"/>
    </row>
    <row r="26" spans="1:26" ht="15" customHeight="1" thickBot="1">
      <c r="A26" s="96" t="s">
        <v>27</v>
      </c>
      <c r="B26" s="201" t="s">
        <v>92</v>
      </c>
      <c r="C26" s="197">
        <f>SUM(C27:C35)</f>
        <v>54</v>
      </c>
      <c r="D26" s="159">
        <f t="shared" si="11"/>
        <v>54</v>
      </c>
      <c r="E26" s="6">
        <f>SUM(E27:E35)</f>
        <v>17</v>
      </c>
      <c r="F26" s="51">
        <f>SUM(F27:F35)</f>
        <v>15</v>
      </c>
      <c r="G26" s="51">
        <f>SUM(G27:G35)</f>
        <v>8</v>
      </c>
      <c r="H26" s="83">
        <f>SUM(H27:H35)</f>
        <v>14</v>
      </c>
      <c r="I26" s="55">
        <f>SUM(J26:M26)</f>
        <v>0</v>
      </c>
      <c r="J26" s="6">
        <f>SUM(J27:J34)</f>
        <v>0</v>
      </c>
      <c r="K26" s="4">
        <f>SUM(K27:K34)</f>
        <v>0</v>
      </c>
      <c r="L26" s="4">
        <f>SUM(L27:L34)</f>
        <v>0</v>
      </c>
      <c r="M26" s="5">
        <f>SUM(M27:M34)</f>
        <v>0</v>
      </c>
      <c r="N26" s="159">
        <f t="shared" si="1"/>
        <v>0</v>
      </c>
      <c r="O26" s="43">
        <f>SUM(O27:O34)</f>
        <v>0</v>
      </c>
      <c r="P26" s="15">
        <f>SUM(P27:P34)</f>
        <v>0</v>
      </c>
      <c r="Q26" s="15">
        <f>SUM(Q27:Q34)</f>
        <v>0</v>
      </c>
      <c r="R26" s="227">
        <f>SUM(R27:R34)</f>
        <v>0</v>
      </c>
      <c r="S26" s="65">
        <f t="shared" si="8"/>
        <v>0</v>
      </c>
      <c r="T26" s="159">
        <f>SUM(T27:T34)</f>
        <v>0</v>
      </c>
      <c r="U26" s="43">
        <f>SUM(U27:U34)</f>
        <v>0</v>
      </c>
      <c r="V26" s="16">
        <f>SUM(V27:V34)</f>
        <v>0</v>
      </c>
      <c r="W26" s="141">
        <f>SUM(W27:W34)</f>
        <v>0</v>
      </c>
      <c r="Y26" s="214"/>
      <c r="Z26" s="214"/>
    </row>
    <row r="27" spans="1:26" ht="15" customHeight="1">
      <c r="A27" s="195" t="s">
        <v>28</v>
      </c>
      <c r="B27" s="204" t="s">
        <v>134</v>
      </c>
      <c r="C27" s="240">
        <f aca="true" t="shared" si="12" ref="C27:C35">SUM(D27+I27+N27+S27)</f>
        <v>0</v>
      </c>
      <c r="D27" s="161">
        <f t="shared" si="11"/>
        <v>0</v>
      </c>
      <c r="E27" s="109"/>
      <c r="F27" s="36"/>
      <c r="G27" s="36"/>
      <c r="H27" s="37"/>
      <c r="I27" s="57">
        <f t="shared" si="9"/>
        <v>0</v>
      </c>
      <c r="J27" s="109"/>
      <c r="K27" s="36"/>
      <c r="L27" s="36"/>
      <c r="M27" s="37"/>
      <c r="N27" s="161">
        <f t="shared" si="1"/>
        <v>0</v>
      </c>
      <c r="O27" s="59"/>
      <c r="P27" s="19"/>
      <c r="Q27" s="19"/>
      <c r="R27" s="228"/>
      <c r="S27" s="61">
        <f t="shared" si="8"/>
        <v>0</v>
      </c>
      <c r="T27" s="177"/>
      <c r="U27" s="59"/>
      <c r="V27" s="20"/>
      <c r="W27" s="179"/>
      <c r="Y27" s="214"/>
      <c r="Z27" s="214"/>
    </row>
    <row r="28" spans="1:26" ht="15" customHeight="1">
      <c r="A28" s="82" t="s">
        <v>29</v>
      </c>
      <c r="B28" s="205" t="s">
        <v>93</v>
      </c>
      <c r="C28" s="240">
        <f t="shared" si="12"/>
        <v>16</v>
      </c>
      <c r="D28" s="161">
        <f t="shared" si="11"/>
        <v>16</v>
      </c>
      <c r="E28" s="215">
        <v>4</v>
      </c>
      <c r="F28" s="3">
        <v>4</v>
      </c>
      <c r="G28" s="3">
        <v>4</v>
      </c>
      <c r="H28" s="38">
        <v>4</v>
      </c>
      <c r="I28" s="57">
        <f t="shared" si="9"/>
        <v>0</v>
      </c>
      <c r="J28" s="110"/>
      <c r="K28" s="3"/>
      <c r="L28" s="3"/>
      <c r="M28" s="38"/>
      <c r="N28" s="161">
        <f t="shared" si="1"/>
        <v>0</v>
      </c>
      <c r="O28" s="44"/>
      <c r="P28" s="11"/>
      <c r="Q28" s="11"/>
      <c r="R28" s="68"/>
      <c r="S28" s="61">
        <f t="shared" si="8"/>
        <v>0</v>
      </c>
      <c r="T28" s="161"/>
      <c r="U28" s="44"/>
      <c r="V28" s="12"/>
      <c r="W28" s="73"/>
      <c r="Y28" s="214"/>
      <c r="Z28" s="214"/>
    </row>
    <row r="29" spans="1:26" ht="15" customHeight="1">
      <c r="A29" s="82" t="s">
        <v>30</v>
      </c>
      <c r="B29" s="205" t="s">
        <v>94</v>
      </c>
      <c r="C29" s="240">
        <f t="shared" si="12"/>
        <v>0</v>
      </c>
      <c r="D29" s="161">
        <f t="shared" si="11"/>
        <v>0</v>
      </c>
      <c r="E29" s="215"/>
      <c r="F29" s="3"/>
      <c r="G29" s="3"/>
      <c r="H29" s="38"/>
      <c r="I29" s="57">
        <f t="shared" si="9"/>
        <v>0</v>
      </c>
      <c r="J29" s="110"/>
      <c r="K29" s="3"/>
      <c r="L29" s="3"/>
      <c r="M29" s="38"/>
      <c r="N29" s="161">
        <f t="shared" si="1"/>
        <v>0</v>
      </c>
      <c r="O29" s="44"/>
      <c r="P29" s="11"/>
      <c r="Q29" s="11"/>
      <c r="R29" s="68"/>
      <c r="S29" s="61">
        <f t="shared" si="8"/>
        <v>0</v>
      </c>
      <c r="T29" s="161"/>
      <c r="U29" s="44"/>
      <c r="V29" s="12"/>
      <c r="W29" s="73"/>
      <c r="Y29" s="214"/>
      <c r="Z29" s="214"/>
    </row>
    <row r="30" spans="1:26" ht="15" customHeight="1">
      <c r="A30" s="82" t="s">
        <v>31</v>
      </c>
      <c r="B30" s="205" t="s">
        <v>95</v>
      </c>
      <c r="C30" s="240">
        <f t="shared" si="12"/>
        <v>2</v>
      </c>
      <c r="D30" s="161">
        <f t="shared" si="11"/>
        <v>2</v>
      </c>
      <c r="E30" s="215"/>
      <c r="F30" s="3">
        <v>1</v>
      </c>
      <c r="G30" s="3"/>
      <c r="H30" s="38">
        <v>1</v>
      </c>
      <c r="I30" s="57">
        <f t="shared" si="9"/>
        <v>0</v>
      </c>
      <c r="J30" s="110"/>
      <c r="K30" s="3"/>
      <c r="L30" s="3"/>
      <c r="M30" s="38"/>
      <c r="N30" s="161">
        <f t="shared" si="1"/>
        <v>0</v>
      </c>
      <c r="O30" s="44"/>
      <c r="P30" s="11"/>
      <c r="Q30" s="11"/>
      <c r="R30" s="68"/>
      <c r="S30" s="61">
        <f t="shared" si="8"/>
        <v>0</v>
      </c>
      <c r="T30" s="161"/>
      <c r="U30" s="44"/>
      <c r="V30" s="12"/>
      <c r="W30" s="73"/>
      <c r="Y30" s="214"/>
      <c r="Z30" s="214"/>
    </row>
    <row r="31" spans="1:26" ht="15" customHeight="1">
      <c r="A31" s="82" t="s">
        <v>15</v>
      </c>
      <c r="B31" s="205" t="s">
        <v>96</v>
      </c>
      <c r="C31" s="240">
        <f t="shared" si="12"/>
        <v>3</v>
      </c>
      <c r="D31" s="161">
        <f t="shared" si="11"/>
        <v>3</v>
      </c>
      <c r="E31" s="110">
        <v>3</v>
      </c>
      <c r="F31" s="3"/>
      <c r="G31" s="3"/>
      <c r="H31" s="38"/>
      <c r="I31" s="57">
        <f>SUM(J31:M31)</f>
        <v>0</v>
      </c>
      <c r="J31" s="110"/>
      <c r="K31" s="3"/>
      <c r="L31" s="3"/>
      <c r="M31" s="38"/>
      <c r="N31" s="161">
        <f>SUM(O31:R31)</f>
        <v>0</v>
      </c>
      <c r="O31" s="44"/>
      <c r="P31" s="11"/>
      <c r="Q31" s="11"/>
      <c r="R31" s="68"/>
      <c r="S31" s="61">
        <f>SUM(T31:W31)</f>
        <v>0</v>
      </c>
      <c r="T31" s="161"/>
      <c r="U31" s="44"/>
      <c r="V31" s="12"/>
      <c r="W31" s="73"/>
      <c r="Y31" s="214"/>
      <c r="Z31" s="214"/>
    </row>
    <row r="32" spans="1:26" ht="14.25" customHeight="1">
      <c r="A32" s="82" t="s">
        <v>33</v>
      </c>
      <c r="B32" s="205" t="s">
        <v>97</v>
      </c>
      <c r="C32" s="240">
        <f t="shared" si="12"/>
        <v>15</v>
      </c>
      <c r="D32" s="161">
        <f t="shared" si="11"/>
        <v>15</v>
      </c>
      <c r="E32" s="215">
        <v>4</v>
      </c>
      <c r="F32" s="3">
        <v>4</v>
      </c>
      <c r="G32" s="3">
        <v>4</v>
      </c>
      <c r="H32" s="38">
        <v>3</v>
      </c>
      <c r="I32" s="57">
        <f t="shared" si="9"/>
        <v>0</v>
      </c>
      <c r="J32" s="110"/>
      <c r="K32" s="3"/>
      <c r="L32" s="3"/>
      <c r="M32" s="38"/>
      <c r="N32" s="161">
        <f t="shared" si="1"/>
        <v>0</v>
      </c>
      <c r="O32" s="44"/>
      <c r="P32" s="11"/>
      <c r="Q32" s="11"/>
      <c r="R32" s="68"/>
      <c r="S32" s="61">
        <f t="shared" si="8"/>
        <v>0</v>
      </c>
      <c r="T32" s="161"/>
      <c r="U32" s="44"/>
      <c r="V32" s="12"/>
      <c r="W32" s="73"/>
      <c r="Y32" s="214"/>
      <c r="Z32" s="214"/>
    </row>
    <row r="33" spans="1:26" ht="0.75" customHeight="1" hidden="1">
      <c r="A33" s="27" t="s">
        <v>133</v>
      </c>
      <c r="B33" s="205" t="s">
        <v>132</v>
      </c>
      <c r="C33" s="240">
        <f t="shared" si="12"/>
        <v>0</v>
      </c>
      <c r="D33" s="161">
        <f t="shared" si="11"/>
        <v>0</v>
      </c>
      <c r="E33" s="110"/>
      <c r="F33" s="3"/>
      <c r="G33" s="3"/>
      <c r="H33" s="38"/>
      <c r="I33" s="57">
        <f>SUM(J33:M33)</f>
        <v>0</v>
      </c>
      <c r="J33" s="110"/>
      <c r="K33" s="3"/>
      <c r="L33" s="3"/>
      <c r="M33" s="38"/>
      <c r="N33" s="161">
        <f>SUM(O33:R33)</f>
        <v>0</v>
      </c>
      <c r="O33" s="44"/>
      <c r="P33" s="11"/>
      <c r="Q33" s="11"/>
      <c r="R33" s="68"/>
      <c r="S33" s="61">
        <f>SUM(T33:W33)</f>
        <v>0</v>
      </c>
      <c r="T33" s="161"/>
      <c r="U33" s="44"/>
      <c r="V33" s="12"/>
      <c r="W33" s="61"/>
      <c r="Y33" s="214"/>
      <c r="Z33" s="214"/>
    </row>
    <row r="34" spans="1:26" ht="15" customHeight="1">
      <c r="A34" s="82" t="s">
        <v>34</v>
      </c>
      <c r="B34" s="205" t="s">
        <v>98</v>
      </c>
      <c r="C34" s="240">
        <f t="shared" si="12"/>
        <v>18</v>
      </c>
      <c r="D34" s="161">
        <f t="shared" si="11"/>
        <v>18</v>
      </c>
      <c r="E34" s="215">
        <v>6</v>
      </c>
      <c r="F34" s="3">
        <v>6</v>
      </c>
      <c r="G34" s="3"/>
      <c r="H34" s="38">
        <v>6</v>
      </c>
      <c r="I34" s="57">
        <f>SUM(J34:M34)</f>
        <v>0</v>
      </c>
      <c r="J34" s="110"/>
      <c r="K34" s="3"/>
      <c r="L34" s="3"/>
      <c r="M34" s="38"/>
      <c r="N34" s="161">
        <f>SUM(O34:R34)</f>
        <v>0</v>
      </c>
      <c r="O34" s="44"/>
      <c r="P34" s="11"/>
      <c r="Q34" s="11"/>
      <c r="R34" s="68"/>
      <c r="S34" s="61">
        <f>SUM(T34:W34)</f>
        <v>0</v>
      </c>
      <c r="T34" s="161"/>
      <c r="U34" s="44"/>
      <c r="V34" s="12"/>
      <c r="W34" s="156"/>
      <c r="Y34" s="214"/>
      <c r="Z34" s="214"/>
    </row>
    <row r="35" spans="1:26" ht="15" customHeight="1" thickBot="1">
      <c r="A35" s="97" t="s">
        <v>32</v>
      </c>
      <c r="B35" s="206" t="s">
        <v>99</v>
      </c>
      <c r="C35" s="240">
        <f t="shared" si="12"/>
        <v>0</v>
      </c>
      <c r="D35" s="70">
        <f t="shared" si="11"/>
        <v>0</v>
      </c>
      <c r="E35" s="125"/>
      <c r="F35" s="35"/>
      <c r="G35" s="35"/>
      <c r="H35" s="86"/>
      <c r="I35" s="58">
        <f>SUM(J35:M35)</f>
        <v>0</v>
      </c>
      <c r="J35" s="125"/>
      <c r="K35" s="35"/>
      <c r="L35" s="35"/>
      <c r="M35" s="86"/>
      <c r="N35" s="70">
        <f>SUM(O35:R35)</f>
        <v>0</v>
      </c>
      <c r="O35" s="170"/>
      <c r="P35" s="13"/>
      <c r="Q35" s="13"/>
      <c r="R35" s="69"/>
      <c r="S35" s="66">
        <f>SUM(T35:W35)</f>
        <v>0</v>
      </c>
      <c r="T35" s="70"/>
      <c r="U35" s="170"/>
      <c r="V35" s="14"/>
      <c r="W35" s="73"/>
      <c r="Y35" s="214"/>
      <c r="Z35" s="214"/>
    </row>
    <row r="36" spans="1:26" ht="14.25" customHeight="1" thickBot="1">
      <c r="A36" s="96" t="s">
        <v>35</v>
      </c>
      <c r="B36" s="201" t="s">
        <v>100</v>
      </c>
      <c r="C36" s="197">
        <f>SUM(C37:C52)</f>
        <v>230</v>
      </c>
      <c r="D36" s="159">
        <f t="shared" si="11"/>
        <v>230</v>
      </c>
      <c r="E36" s="6">
        <f>SUM(E37:E52)</f>
        <v>70</v>
      </c>
      <c r="F36" s="51">
        <f>SUM(F37:F52)</f>
        <v>106</v>
      </c>
      <c r="G36" s="51">
        <f>SUM(G37:G52)</f>
        <v>33</v>
      </c>
      <c r="H36" s="83">
        <f>SUM(H37:H52)</f>
        <v>21</v>
      </c>
      <c r="I36" s="55">
        <f>SUM(J36:M36)</f>
        <v>0</v>
      </c>
      <c r="J36" s="6">
        <f>SUM(J40:J52)</f>
        <v>0</v>
      </c>
      <c r="K36" s="4">
        <f>SUM(K40:K52)</f>
        <v>0</v>
      </c>
      <c r="L36" s="4">
        <f>SUM(L40:L52)</f>
        <v>0</v>
      </c>
      <c r="M36" s="5">
        <f>SUM(M40:M52)</f>
        <v>0</v>
      </c>
      <c r="N36" s="159">
        <f t="shared" si="1"/>
        <v>0</v>
      </c>
      <c r="O36" s="43">
        <f>SUM(O40:O52)</f>
        <v>0</v>
      </c>
      <c r="P36" s="15">
        <f>SUM(P40:P52)</f>
        <v>0</v>
      </c>
      <c r="Q36" s="15">
        <f>SUM(Q40:Q52)</f>
        <v>0</v>
      </c>
      <c r="R36" s="227">
        <f>SUM(R40:R52)</f>
        <v>0</v>
      </c>
      <c r="S36" s="65">
        <f t="shared" si="8"/>
        <v>0</v>
      </c>
      <c r="T36" s="159">
        <f>SUM(T40:T52)</f>
        <v>0</v>
      </c>
      <c r="U36" s="43">
        <f>SUM(U40:U52)</f>
        <v>0</v>
      </c>
      <c r="V36" s="16">
        <f>SUM(V40:V52)</f>
        <v>0</v>
      </c>
      <c r="W36" s="141">
        <f>SUM(W40:W52)</f>
        <v>0</v>
      </c>
      <c r="Y36" s="214"/>
      <c r="Z36" s="214"/>
    </row>
    <row r="37" spans="1:26" ht="13.5" customHeight="1">
      <c r="A37" s="80" t="s">
        <v>62</v>
      </c>
      <c r="B37" s="234" t="s">
        <v>101</v>
      </c>
      <c r="C37" s="240">
        <f aca="true" t="shared" si="13" ref="C37:C52">SUM(D37+I37+N37+S37)</f>
        <v>0</v>
      </c>
      <c r="D37" s="208">
        <f t="shared" si="11"/>
        <v>0</v>
      </c>
      <c r="E37" s="88"/>
      <c r="F37" s="33"/>
      <c r="G37" s="33"/>
      <c r="H37" s="108"/>
      <c r="I37" s="56">
        <f t="shared" si="9"/>
        <v>0</v>
      </c>
      <c r="J37" s="150"/>
      <c r="K37" s="33"/>
      <c r="L37" s="33"/>
      <c r="M37" s="108"/>
      <c r="N37" s="161">
        <f>SUM(O37:R37)</f>
        <v>0</v>
      </c>
      <c r="O37" s="44"/>
      <c r="P37" s="11"/>
      <c r="Q37" s="11"/>
      <c r="R37" s="68"/>
      <c r="S37" s="61">
        <f>SUM(T37:W37)</f>
        <v>0</v>
      </c>
      <c r="T37" s="162"/>
      <c r="U37" s="171"/>
      <c r="V37" s="31"/>
      <c r="W37" s="155"/>
      <c r="Y37" s="214"/>
      <c r="Z37" s="214"/>
    </row>
    <row r="38" spans="1:26" ht="15" customHeight="1">
      <c r="A38" s="82" t="s">
        <v>37</v>
      </c>
      <c r="B38" s="235" t="s">
        <v>102</v>
      </c>
      <c r="C38" s="240">
        <f t="shared" si="13"/>
        <v>8</v>
      </c>
      <c r="D38" s="61">
        <f t="shared" si="11"/>
        <v>8</v>
      </c>
      <c r="E38" s="209">
        <v>2</v>
      </c>
      <c r="F38" s="3">
        <v>2</v>
      </c>
      <c r="G38" s="3">
        <v>2</v>
      </c>
      <c r="H38" s="38">
        <v>2</v>
      </c>
      <c r="I38" s="57">
        <f>SUM(J38:M38)</f>
        <v>0</v>
      </c>
      <c r="J38" s="110"/>
      <c r="K38" s="3"/>
      <c r="L38" s="3"/>
      <c r="M38" s="38"/>
      <c r="N38" s="161">
        <f>SUM(O38:R38)</f>
        <v>0</v>
      </c>
      <c r="O38" s="44"/>
      <c r="P38" s="11"/>
      <c r="Q38" s="11"/>
      <c r="R38" s="68"/>
      <c r="S38" s="61">
        <f>SUM(T38:W38)</f>
        <v>0</v>
      </c>
      <c r="T38" s="161"/>
      <c r="U38" s="44"/>
      <c r="V38" s="12"/>
      <c r="W38" s="73"/>
      <c r="Y38" s="214"/>
      <c r="Z38" s="214"/>
    </row>
    <row r="39" spans="1:26" ht="15" customHeight="1">
      <c r="A39" s="82" t="s">
        <v>40</v>
      </c>
      <c r="B39" s="235" t="s">
        <v>103</v>
      </c>
      <c r="C39" s="240">
        <f t="shared" si="13"/>
        <v>80</v>
      </c>
      <c r="D39" s="61">
        <f t="shared" si="11"/>
        <v>80</v>
      </c>
      <c r="E39" s="87">
        <v>40</v>
      </c>
      <c r="F39" s="3">
        <v>40</v>
      </c>
      <c r="G39" s="87"/>
      <c r="H39" s="38"/>
      <c r="I39" s="57">
        <f>SUM(J39:M39)</f>
        <v>0</v>
      </c>
      <c r="J39" s="110"/>
      <c r="K39" s="3"/>
      <c r="L39" s="3"/>
      <c r="M39" s="38"/>
      <c r="N39" s="161">
        <f>SUM(O39:R39)</f>
        <v>0</v>
      </c>
      <c r="O39" s="44"/>
      <c r="P39" s="11"/>
      <c r="Q39" s="11"/>
      <c r="R39" s="68"/>
      <c r="S39" s="61">
        <f>SUM(T39:W39)</f>
        <v>0</v>
      </c>
      <c r="T39" s="161"/>
      <c r="U39" s="44"/>
      <c r="V39" s="12"/>
      <c r="W39" s="73"/>
      <c r="Y39" s="214"/>
      <c r="Z39" s="214"/>
    </row>
    <row r="40" spans="1:26" ht="15" customHeight="1">
      <c r="A40" s="80" t="s">
        <v>36</v>
      </c>
      <c r="B40" s="234" t="s">
        <v>104</v>
      </c>
      <c r="C40" s="240">
        <f t="shared" si="13"/>
        <v>0</v>
      </c>
      <c r="D40" s="60">
        <f t="shared" si="11"/>
        <v>0</v>
      </c>
      <c r="E40" s="88"/>
      <c r="F40" s="32"/>
      <c r="G40" s="32"/>
      <c r="H40" s="85"/>
      <c r="I40" s="57">
        <f t="shared" si="9"/>
        <v>0</v>
      </c>
      <c r="J40" s="110"/>
      <c r="K40" s="3"/>
      <c r="L40" s="3"/>
      <c r="M40" s="38"/>
      <c r="N40" s="161">
        <f aca="true" t="shared" si="14" ref="N40:N64">SUM(O40:R40)</f>
        <v>0</v>
      </c>
      <c r="O40" s="44"/>
      <c r="P40" s="11"/>
      <c r="Q40" s="11"/>
      <c r="R40" s="68"/>
      <c r="S40" s="61">
        <f aca="true" t="shared" si="15" ref="S40:S64">SUM(T40:W40)</f>
        <v>0</v>
      </c>
      <c r="T40" s="161"/>
      <c r="U40" s="44"/>
      <c r="V40" s="12"/>
      <c r="W40" s="73"/>
      <c r="Y40" s="214"/>
      <c r="Z40" s="214"/>
    </row>
    <row r="41" spans="1:26" ht="15" customHeight="1">
      <c r="A41" s="82" t="s">
        <v>38</v>
      </c>
      <c r="B41" s="235" t="s">
        <v>105</v>
      </c>
      <c r="C41" s="240">
        <f t="shared" si="13"/>
        <v>0</v>
      </c>
      <c r="D41" s="61">
        <f t="shared" si="11"/>
        <v>0</v>
      </c>
      <c r="E41" s="87"/>
      <c r="F41" s="3"/>
      <c r="G41" s="3"/>
      <c r="H41" s="38"/>
      <c r="I41" s="57">
        <f t="shared" si="9"/>
        <v>0</v>
      </c>
      <c r="J41" s="110"/>
      <c r="K41" s="3"/>
      <c r="L41" s="3"/>
      <c r="M41" s="38"/>
      <c r="N41" s="161">
        <f t="shared" si="14"/>
        <v>0</v>
      </c>
      <c r="O41" s="44"/>
      <c r="P41" s="11"/>
      <c r="Q41" s="11"/>
      <c r="R41" s="68"/>
      <c r="S41" s="61">
        <f t="shared" si="15"/>
        <v>0</v>
      </c>
      <c r="T41" s="161"/>
      <c r="U41" s="44"/>
      <c r="V41" s="12"/>
      <c r="W41" s="73"/>
      <c r="Y41" s="214"/>
      <c r="Z41" s="214"/>
    </row>
    <row r="42" spans="1:26" ht="15" customHeight="1">
      <c r="A42" s="82" t="s">
        <v>39</v>
      </c>
      <c r="B42" s="235" t="s">
        <v>106</v>
      </c>
      <c r="C42" s="240">
        <f t="shared" si="13"/>
        <v>8</v>
      </c>
      <c r="D42" s="61">
        <f t="shared" si="11"/>
        <v>8</v>
      </c>
      <c r="E42" s="87"/>
      <c r="F42" s="3">
        <v>4</v>
      </c>
      <c r="G42" s="3">
        <v>4</v>
      </c>
      <c r="H42" s="38"/>
      <c r="I42" s="57">
        <f t="shared" si="9"/>
        <v>0</v>
      </c>
      <c r="J42" s="110"/>
      <c r="K42" s="3"/>
      <c r="L42" s="3"/>
      <c r="M42" s="38"/>
      <c r="N42" s="161">
        <f t="shared" si="14"/>
        <v>0</v>
      </c>
      <c r="O42" s="44"/>
      <c r="P42" s="11"/>
      <c r="Q42" s="11"/>
      <c r="R42" s="68"/>
      <c r="S42" s="61">
        <f t="shared" si="15"/>
        <v>0</v>
      </c>
      <c r="T42" s="161"/>
      <c r="U42" s="44"/>
      <c r="V42" s="12"/>
      <c r="W42" s="73"/>
      <c r="Y42" s="214"/>
      <c r="Z42" s="214"/>
    </row>
    <row r="43" spans="1:26" ht="15" customHeight="1">
      <c r="A43" s="82" t="s">
        <v>146</v>
      </c>
      <c r="B43" s="235" t="s">
        <v>145</v>
      </c>
      <c r="C43" s="240">
        <f t="shared" si="13"/>
        <v>0</v>
      </c>
      <c r="D43" s="61">
        <f t="shared" si="11"/>
        <v>0</v>
      </c>
      <c r="E43" s="87"/>
      <c r="F43" s="3"/>
      <c r="G43" s="3"/>
      <c r="H43" s="38"/>
      <c r="I43" s="57">
        <f t="shared" si="9"/>
        <v>0</v>
      </c>
      <c r="J43" s="110"/>
      <c r="K43" s="3"/>
      <c r="L43" s="3"/>
      <c r="M43" s="38"/>
      <c r="N43" s="161">
        <f t="shared" si="14"/>
        <v>0</v>
      </c>
      <c r="O43" s="44"/>
      <c r="P43" s="11"/>
      <c r="Q43" s="11"/>
      <c r="R43" s="68"/>
      <c r="S43" s="61"/>
      <c r="T43" s="161"/>
      <c r="U43" s="44"/>
      <c r="V43" s="12"/>
      <c r="W43" s="156"/>
      <c r="Y43" s="214"/>
      <c r="Z43" s="214"/>
    </row>
    <row r="44" spans="1:26" ht="15" customHeight="1">
      <c r="A44" s="82" t="s">
        <v>41</v>
      </c>
      <c r="B44" s="235" t="s">
        <v>107</v>
      </c>
      <c r="C44" s="240">
        <f t="shared" si="13"/>
        <v>62</v>
      </c>
      <c r="D44" s="61">
        <f t="shared" si="11"/>
        <v>62</v>
      </c>
      <c r="E44" s="87">
        <v>16</v>
      </c>
      <c r="F44" s="3">
        <v>16</v>
      </c>
      <c r="G44" s="3">
        <v>16</v>
      </c>
      <c r="H44" s="38">
        <v>14</v>
      </c>
      <c r="I44" s="57">
        <f t="shared" si="9"/>
        <v>0</v>
      </c>
      <c r="J44" s="110"/>
      <c r="K44" s="3"/>
      <c r="L44" s="3"/>
      <c r="M44" s="38"/>
      <c r="N44" s="161">
        <f t="shared" si="14"/>
        <v>0</v>
      </c>
      <c r="O44" s="44"/>
      <c r="P44" s="11"/>
      <c r="Q44" s="11"/>
      <c r="R44" s="68"/>
      <c r="S44" s="61"/>
      <c r="T44" s="161"/>
      <c r="U44" s="44"/>
      <c r="V44" s="12"/>
      <c r="W44" s="156"/>
      <c r="Y44" s="214"/>
      <c r="Z44" s="214"/>
    </row>
    <row r="45" spans="1:26" ht="13.5" customHeight="1">
      <c r="A45" s="82" t="s">
        <v>140</v>
      </c>
      <c r="B45" s="235" t="s">
        <v>139</v>
      </c>
      <c r="C45" s="240">
        <f t="shared" si="13"/>
        <v>12</v>
      </c>
      <c r="D45" s="61">
        <f t="shared" si="11"/>
        <v>12</v>
      </c>
      <c r="E45" s="87">
        <v>3</v>
      </c>
      <c r="F45" s="3">
        <v>3</v>
      </c>
      <c r="G45" s="3">
        <v>3</v>
      </c>
      <c r="H45" s="38">
        <v>3</v>
      </c>
      <c r="I45" s="57">
        <f>SUM(J45:M45)</f>
        <v>0</v>
      </c>
      <c r="J45" s="124"/>
      <c r="K45" s="2"/>
      <c r="L45" s="2"/>
      <c r="M45" s="138"/>
      <c r="N45" s="161">
        <f>SUM(O45:R45)</f>
        <v>0</v>
      </c>
      <c r="O45" s="44"/>
      <c r="P45" s="11"/>
      <c r="Q45" s="11"/>
      <c r="R45" s="68"/>
      <c r="S45" s="61">
        <f>SUM(T45:W45)</f>
        <v>0</v>
      </c>
      <c r="T45" s="163"/>
      <c r="U45" s="172"/>
      <c r="V45" s="173"/>
      <c r="W45" s="155"/>
      <c r="Y45" s="214"/>
      <c r="Z45" s="214"/>
    </row>
    <row r="46" spans="1:26" ht="15" customHeight="1">
      <c r="A46" s="82" t="s">
        <v>42</v>
      </c>
      <c r="B46" s="235" t="s">
        <v>108</v>
      </c>
      <c r="C46" s="240">
        <f t="shared" si="13"/>
        <v>0</v>
      </c>
      <c r="D46" s="61">
        <f t="shared" si="11"/>
        <v>0</v>
      </c>
      <c r="E46" s="87"/>
      <c r="F46" s="3"/>
      <c r="G46" s="3"/>
      <c r="H46" s="38"/>
      <c r="I46" s="57">
        <f t="shared" si="9"/>
        <v>0</v>
      </c>
      <c r="J46" s="110"/>
      <c r="K46" s="3"/>
      <c r="L46" s="3"/>
      <c r="M46" s="38"/>
      <c r="N46" s="161">
        <f t="shared" si="14"/>
        <v>0</v>
      </c>
      <c r="O46" s="44"/>
      <c r="P46" s="11"/>
      <c r="Q46" s="11"/>
      <c r="R46" s="68"/>
      <c r="S46" s="61">
        <f t="shared" si="15"/>
        <v>0</v>
      </c>
      <c r="T46" s="161"/>
      <c r="U46" s="44"/>
      <c r="V46" s="12"/>
      <c r="W46" s="73"/>
      <c r="Y46" s="214"/>
      <c r="Z46" s="214"/>
    </row>
    <row r="47" spans="1:26" ht="15" customHeight="1">
      <c r="A47" s="82" t="s">
        <v>43</v>
      </c>
      <c r="B47" s="235" t="s">
        <v>109</v>
      </c>
      <c r="C47" s="240">
        <f t="shared" si="13"/>
        <v>2</v>
      </c>
      <c r="D47" s="61">
        <f t="shared" si="11"/>
        <v>2</v>
      </c>
      <c r="E47" s="87"/>
      <c r="F47" s="3"/>
      <c r="G47" s="3">
        <v>2</v>
      </c>
      <c r="H47" s="38"/>
      <c r="I47" s="57">
        <f>SUM(J47:M47)</f>
        <v>0</v>
      </c>
      <c r="J47" s="110"/>
      <c r="K47" s="3"/>
      <c r="L47" s="3"/>
      <c r="M47" s="38"/>
      <c r="N47" s="161">
        <f>SUM(O47:R47)</f>
        <v>0</v>
      </c>
      <c r="O47" s="44"/>
      <c r="P47" s="11"/>
      <c r="Q47" s="11"/>
      <c r="R47" s="68"/>
      <c r="S47" s="61">
        <f>SUM(T47:W47)</f>
        <v>0</v>
      </c>
      <c r="T47" s="161"/>
      <c r="U47" s="44"/>
      <c r="V47" s="12"/>
      <c r="W47" s="73"/>
      <c r="Y47" s="214"/>
      <c r="Z47" s="214"/>
    </row>
    <row r="48" spans="1:26" ht="15" customHeight="1">
      <c r="A48" s="82" t="s">
        <v>56</v>
      </c>
      <c r="B48" s="235" t="s">
        <v>110</v>
      </c>
      <c r="C48" s="240">
        <f t="shared" si="13"/>
        <v>0</v>
      </c>
      <c r="D48" s="61">
        <f t="shared" si="11"/>
        <v>0</v>
      </c>
      <c r="E48" s="87"/>
      <c r="F48" s="3"/>
      <c r="G48" s="3"/>
      <c r="H48" s="38"/>
      <c r="I48" s="57">
        <f>SUM(J48:M48)</f>
        <v>0</v>
      </c>
      <c r="J48" s="110"/>
      <c r="K48" s="3"/>
      <c r="L48" s="3"/>
      <c r="M48" s="38"/>
      <c r="N48" s="161">
        <f>SUM(O48:R48)</f>
        <v>0</v>
      </c>
      <c r="O48" s="44"/>
      <c r="P48" s="11"/>
      <c r="Q48" s="11"/>
      <c r="R48" s="68"/>
      <c r="S48" s="61">
        <f>SUM(T48:W48)</f>
        <v>0</v>
      </c>
      <c r="T48" s="161"/>
      <c r="U48" s="44"/>
      <c r="V48" s="12"/>
      <c r="W48" s="73"/>
      <c r="Y48" s="214"/>
      <c r="Z48" s="214"/>
    </row>
    <row r="49" spans="1:26" ht="15" customHeight="1">
      <c r="A49" s="82" t="s">
        <v>8</v>
      </c>
      <c r="B49" s="235" t="s">
        <v>144</v>
      </c>
      <c r="C49" s="240">
        <f t="shared" si="13"/>
        <v>0</v>
      </c>
      <c r="D49" s="61">
        <f t="shared" si="11"/>
        <v>0</v>
      </c>
      <c r="E49" s="87"/>
      <c r="F49" s="3"/>
      <c r="G49" s="3"/>
      <c r="H49" s="38"/>
      <c r="I49" s="57">
        <f t="shared" si="9"/>
        <v>0</v>
      </c>
      <c r="J49" s="110"/>
      <c r="K49" s="3"/>
      <c r="L49" s="3"/>
      <c r="M49" s="38"/>
      <c r="N49" s="161">
        <f t="shared" si="14"/>
        <v>0</v>
      </c>
      <c r="O49" s="44"/>
      <c r="P49" s="11"/>
      <c r="Q49" s="11"/>
      <c r="R49" s="68"/>
      <c r="S49" s="61">
        <f t="shared" si="15"/>
        <v>0</v>
      </c>
      <c r="T49" s="161"/>
      <c r="U49" s="44"/>
      <c r="V49" s="12"/>
      <c r="W49" s="73"/>
      <c r="Y49" s="214"/>
      <c r="Z49" s="214"/>
    </row>
    <row r="50" spans="1:26" ht="15" customHeight="1">
      <c r="A50" s="82" t="s">
        <v>44</v>
      </c>
      <c r="B50" s="235" t="s">
        <v>111</v>
      </c>
      <c r="C50" s="240">
        <f t="shared" si="13"/>
        <v>4</v>
      </c>
      <c r="D50" s="61">
        <f t="shared" si="11"/>
        <v>4</v>
      </c>
      <c r="E50" s="87"/>
      <c r="F50" s="3"/>
      <c r="G50" s="3">
        <v>4</v>
      </c>
      <c r="H50" s="38"/>
      <c r="I50" s="57">
        <f t="shared" si="9"/>
        <v>0</v>
      </c>
      <c r="J50" s="110"/>
      <c r="K50" s="3"/>
      <c r="L50" s="3"/>
      <c r="M50" s="38"/>
      <c r="N50" s="161">
        <f t="shared" si="14"/>
        <v>0</v>
      </c>
      <c r="O50" s="44"/>
      <c r="P50" s="11"/>
      <c r="Q50" s="11"/>
      <c r="R50" s="68"/>
      <c r="S50" s="61">
        <f t="shared" si="15"/>
        <v>0</v>
      </c>
      <c r="T50" s="161"/>
      <c r="U50" s="44"/>
      <c r="V50" s="12"/>
      <c r="W50" s="73"/>
      <c r="Y50" s="214"/>
      <c r="Z50" s="214"/>
    </row>
    <row r="51" spans="1:26" ht="15" customHeight="1">
      <c r="A51" s="82" t="s">
        <v>8</v>
      </c>
      <c r="B51" s="236" t="s">
        <v>113</v>
      </c>
      <c r="C51" s="240">
        <f t="shared" si="13"/>
        <v>40</v>
      </c>
      <c r="D51" s="61">
        <f>SUM(E51:H51)</f>
        <v>40</v>
      </c>
      <c r="E51" s="87">
        <v>2</v>
      </c>
      <c r="F51" s="3">
        <v>34</v>
      </c>
      <c r="G51" s="3">
        <v>2</v>
      </c>
      <c r="H51" s="38">
        <v>2</v>
      </c>
      <c r="I51" s="57">
        <f>SUM(J51:M51)</f>
        <v>0</v>
      </c>
      <c r="J51" s="125"/>
      <c r="K51" s="35"/>
      <c r="L51" s="35"/>
      <c r="M51" s="86"/>
      <c r="N51" s="161">
        <f>SUM(O51:R51)</f>
        <v>0</v>
      </c>
      <c r="O51" s="44"/>
      <c r="P51" s="11"/>
      <c r="Q51" s="11"/>
      <c r="R51" s="68"/>
      <c r="S51" s="61">
        <f>SUM(T51:W51)</f>
        <v>0</v>
      </c>
      <c r="T51" s="70"/>
      <c r="U51" s="170"/>
      <c r="V51" s="14"/>
      <c r="W51" s="154"/>
      <c r="Y51" s="214"/>
      <c r="Z51" s="214"/>
    </row>
    <row r="52" spans="1:26" ht="15" customHeight="1" thickBot="1">
      <c r="A52" s="97" t="s">
        <v>112</v>
      </c>
      <c r="B52" s="236" t="s">
        <v>141</v>
      </c>
      <c r="C52" s="240">
        <f t="shared" si="13"/>
        <v>14</v>
      </c>
      <c r="D52" s="62">
        <f aca="true" t="shared" si="16" ref="D52:D64">SUM(E52:H52)</f>
        <v>14</v>
      </c>
      <c r="E52" s="89">
        <v>7</v>
      </c>
      <c r="F52" s="35">
        <v>7</v>
      </c>
      <c r="G52" s="35"/>
      <c r="H52" s="86"/>
      <c r="I52" s="123">
        <f t="shared" si="9"/>
        <v>0</v>
      </c>
      <c r="J52" s="125"/>
      <c r="K52" s="35"/>
      <c r="L52" s="35"/>
      <c r="M52" s="86"/>
      <c r="N52" s="158">
        <f t="shared" si="14"/>
        <v>0</v>
      </c>
      <c r="O52" s="170"/>
      <c r="P52" s="13"/>
      <c r="Q52" s="13"/>
      <c r="R52" s="69"/>
      <c r="S52" s="62">
        <f t="shared" si="15"/>
        <v>0</v>
      </c>
      <c r="T52" s="70"/>
      <c r="U52" s="170"/>
      <c r="V52" s="14"/>
      <c r="W52" s="154"/>
      <c r="Y52" s="214"/>
      <c r="Z52" s="214"/>
    </row>
    <row r="53" spans="1:26" ht="15" customHeight="1" thickBot="1">
      <c r="A53" s="96" t="s">
        <v>8</v>
      </c>
      <c r="B53" s="201" t="s">
        <v>114</v>
      </c>
      <c r="C53" s="197">
        <f>SUM(C54:C58)</f>
        <v>59</v>
      </c>
      <c r="D53" s="159">
        <f t="shared" si="16"/>
        <v>59</v>
      </c>
      <c r="E53" s="6">
        <f>SUM(E54:E58)</f>
        <v>12</v>
      </c>
      <c r="F53" s="6">
        <f>SUM(F54:F58)</f>
        <v>31</v>
      </c>
      <c r="G53" s="6">
        <f>SUM(G54:G58)</f>
        <v>8</v>
      </c>
      <c r="H53" s="49">
        <f>SUM(H54:H58)</f>
        <v>8</v>
      </c>
      <c r="I53" s="55">
        <f>SUM(J53:M53)</f>
        <v>0</v>
      </c>
      <c r="J53" s="6">
        <f>SUM(J54:J58)</f>
        <v>0</v>
      </c>
      <c r="K53" s="4">
        <f>SUM(K54:K58)</f>
        <v>0</v>
      </c>
      <c r="L53" s="4">
        <f>SUM(L54:L58)</f>
        <v>0</v>
      </c>
      <c r="M53" s="5">
        <f>SUM(M54:M58)</f>
        <v>0</v>
      </c>
      <c r="N53" s="159">
        <f t="shared" si="14"/>
        <v>0</v>
      </c>
      <c r="O53" s="43">
        <f>SUM(O54:O58)</f>
        <v>0</v>
      </c>
      <c r="P53" s="15">
        <f>SUM(P54:P58)</f>
        <v>0</v>
      </c>
      <c r="Q53" s="15">
        <f>SUM(Q54:Q58)</f>
        <v>0</v>
      </c>
      <c r="R53" s="227">
        <f>SUM(R54:R58)</f>
        <v>0</v>
      </c>
      <c r="S53" s="65">
        <f t="shared" si="15"/>
        <v>0</v>
      </c>
      <c r="T53" s="159">
        <f>SUM(T54:T58)</f>
        <v>0</v>
      </c>
      <c r="U53" s="43">
        <f>SUM(U54:U58)</f>
        <v>0</v>
      </c>
      <c r="V53" s="16">
        <f>SUM(V54:V58)</f>
        <v>0</v>
      </c>
      <c r="W53" s="141">
        <f>SUM(W54:W58)</f>
        <v>0</v>
      </c>
      <c r="Y53" s="214"/>
      <c r="Z53" s="214"/>
    </row>
    <row r="54" spans="1:26" ht="15" customHeight="1">
      <c r="A54" s="80" t="s">
        <v>10</v>
      </c>
      <c r="B54" s="202" t="s">
        <v>115</v>
      </c>
      <c r="C54" s="240">
        <f>SUM(D54+I54+N54+S54)</f>
        <v>6</v>
      </c>
      <c r="D54" s="161">
        <f t="shared" si="16"/>
        <v>6</v>
      </c>
      <c r="E54" s="110">
        <v>2</v>
      </c>
      <c r="F54" s="3">
        <v>2</v>
      </c>
      <c r="G54" s="3">
        <v>1</v>
      </c>
      <c r="H54" s="38">
        <v>1</v>
      </c>
      <c r="I54" s="57">
        <f t="shared" si="9"/>
        <v>0</v>
      </c>
      <c r="J54" s="124"/>
      <c r="K54" s="3"/>
      <c r="L54" s="3"/>
      <c r="M54" s="38"/>
      <c r="N54" s="161">
        <f t="shared" si="14"/>
        <v>0</v>
      </c>
      <c r="O54" s="172"/>
      <c r="P54" s="11"/>
      <c r="Q54" s="11"/>
      <c r="R54" s="68"/>
      <c r="S54" s="61">
        <f t="shared" si="15"/>
        <v>0</v>
      </c>
      <c r="T54" s="163"/>
      <c r="U54" s="44"/>
      <c r="V54" s="12"/>
      <c r="W54" s="73"/>
      <c r="Y54" s="214"/>
      <c r="Z54" s="214"/>
    </row>
    <row r="55" spans="1:26" ht="15" customHeight="1">
      <c r="A55" s="97" t="s">
        <v>9</v>
      </c>
      <c r="B55" s="206" t="s">
        <v>116</v>
      </c>
      <c r="C55" s="240">
        <f>SUM(D55+I55+N55+S55)</f>
        <v>15</v>
      </c>
      <c r="D55" s="70">
        <f t="shared" si="16"/>
        <v>15</v>
      </c>
      <c r="E55" s="125">
        <v>5</v>
      </c>
      <c r="F55" s="35">
        <v>4</v>
      </c>
      <c r="G55" s="35">
        <v>3</v>
      </c>
      <c r="H55" s="86">
        <v>3</v>
      </c>
      <c r="I55" s="58">
        <f>SUM(J55:M55)</f>
        <v>0</v>
      </c>
      <c r="J55" s="125"/>
      <c r="K55" s="35"/>
      <c r="L55" s="35"/>
      <c r="M55" s="86"/>
      <c r="N55" s="161">
        <f>SUM(O55:R55)</f>
        <v>0</v>
      </c>
      <c r="O55" s="44"/>
      <c r="P55" s="11"/>
      <c r="Q55" s="11"/>
      <c r="R55" s="68"/>
      <c r="S55" s="61">
        <f>SUM(T55:W55)</f>
        <v>0</v>
      </c>
      <c r="T55" s="161"/>
      <c r="U55" s="44"/>
      <c r="V55" s="12"/>
      <c r="W55" s="73"/>
      <c r="Y55" s="214"/>
      <c r="Z55" s="214"/>
    </row>
    <row r="56" spans="1:26" ht="15" customHeight="1">
      <c r="A56" s="82" t="s">
        <v>13</v>
      </c>
      <c r="B56" s="205" t="s">
        <v>117</v>
      </c>
      <c r="C56" s="240">
        <f>SUM(D56+I56+N56+S56)</f>
        <v>18</v>
      </c>
      <c r="D56" s="161">
        <f t="shared" si="16"/>
        <v>18</v>
      </c>
      <c r="E56" s="110">
        <v>5</v>
      </c>
      <c r="F56" s="3">
        <v>5</v>
      </c>
      <c r="G56" s="3">
        <v>4</v>
      </c>
      <c r="H56" s="38">
        <v>4</v>
      </c>
      <c r="I56" s="57">
        <f>SUM(J56:M56)</f>
        <v>0</v>
      </c>
      <c r="J56" s="110"/>
      <c r="K56" s="3"/>
      <c r="L56" s="3"/>
      <c r="M56" s="38"/>
      <c r="N56" s="161">
        <f>SUM(O56:R56)</f>
        <v>0</v>
      </c>
      <c r="O56" s="44"/>
      <c r="P56" s="11"/>
      <c r="Q56" s="11"/>
      <c r="R56" s="68"/>
      <c r="S56" s="61">
        <f>SUM(T56:W56)</f>
        <v>0</v>
      </c>
      <c r="T56" s="161"/>
      <c r="U56" s="44"/>
      <c r="V56" s="12"/>
      <c r="W56" s="61"/>
      <c r="Y56" s="214"/>
      <c r="Z56" s="214"/>
    </row>
    <row r="57" spans="1:26" ht="15" customHeight="1">
      <c r="A57" s="82" t="s">
        <v>8</v>
      </c>
      <c r="B57" s="205" t="s">
        <v>135</v>
      </c>
      <c r="C57" s="240">
        <f>SUM(D57+I57+N57+S57)</f>
        <v>20</v>
      </c>
      <c r="D57" s="161">
        <f t="shared" si="16"/>
        <v>20</v>
      </c>
      <c r="E57" s="110"/>
      <c r="F57" s="3">
        <v>20</v>
      </c>
      <c r="G57" s="2"/>
      <c r="H57" s="138"/>
      <c r="I57" s="57">
        <f>SUM(J57:M57)</f>
        <v>0</v>
      </c>
      <c r="J57" s="124"/>
      <c r="K57" s="2"/>
      <c r="L57" s="2"/>
      <c r="M57" s="138"/>
      <c r="N57" s="161">
        <f>SUM(O57:R57)</f>
        <v>0</v>
      </c>
      <c r="O57" s="172"/>
      <c r="P57" s="24"/>
      <c r="Q57" s="24"/>
      <c r="R57" s="178"/>
      <c r="S57" s="61">
        <f>SUM(T57:W57)</f>
        <v>0</v>
      </c>
      <c r="T57" s="163"/>
      <c r="U57" s="172"/>
      <c r="V57" s="173"/>
      <c r="W57" s="155"/>
      <c r="Y57" s="214"/>
      <c r="Z57" s="214"/>
    </row>
    <row r="58" spans="1:26" ht="15" customHeight="1" thickBot="1">
      <c r="A58" s="95" t="s">
        <v>45</v>
      </c>
      <c r="B58" s="207" t="s">
        <v>136</v>
      </c>
      <c r="C58" s="240">
        <f>SUM(D58+I58+N58+S58)</f>
        <v>0</v>
      </c>
      <c r="D58" s="70">
        <f t="shared" si="16"/>
        <v>0</v>
      </c>
      <c r="E58" s="125"/>
      <c r="F58" s="35"/>
      <c r="G58" s="35"/>
      <c r="H58" s="86"/>
      <c r="I58" s="58">
        <f t="shared" si="9"/>
        <v>0</v>
      </c>
      <c r="J58" s="125"/>
      <c r="K58" s="35"/>
      <c r="L58" s="35"/>
      <c r="M58" s="86"/>
      <c r="N58" s="70">
        <f t="shared" si="14"/>
        <v>0</v>
      </c>
      <c r="O58" s="170"/>
      <c r="P58" s="13"/>
      <c r="Q58" s="13"/>
      <c r="R58" s="69"/>
      <c r="S58" s="66">
        <f t="shared" si="15"/>
        <v>0</v>
      </c>
      <c r="T58" s="70"/>
      <c r="U58" s="170"/>
      <c r="V58" s="14"/>
      <c r="W58" s="62"/>
      <c r="Y58" s="214"/>
      <c r="Z58" s="214"/>
    </row>
    <row r="59" spans="1:26" ht="15" customHeight="1" thickBot="1">
      <c r="A59" s="96" t="s">
        <v>46</v>
      </c>
      <c r="B59" s="201" t="s">
        <v>118</v>
      </c>
      <c r="C59" s="197">
        <f>SUM(C60+C64)</f>
        <v>1077.9748200000001</v>
      </c>
      <c r="D59" s="159">
        <f t="shared" si="16"/>
        <v>754</v>
      </c>
      <c r="E59" s="6">
        <f>E60+E64</f>
        <v>234</v>
      </c>
      <c r="F59" s="4">
        <f>F60+F64</f>
        <v>175</v>
      </c>
      <c r="G59" s="4">
        <f>G60+G64</f>
        <v>130</v>
      </c>
      <c r="H59" s="5">
        <f>H60+H64</f>
        <v>215</v>
      </c>
      <c r="I59" s="55">
        <f t="shared" si="9"/>
        <v>247.97481999999997</v>
      </c>
      <c r="J59" s="6">
        <f>J60+J64</f>
        <v>156.27482</v>
      </c>
      <c r="K59" s="4">
        <f>K60+K64</f>
        <v>32.8</v>
      </c>
      <c r="L59" s="4">
        <f>L60+L64</f>
        <v>22.2</v>
      </c>
      <c r="M59" s="5">
        <f>M60+M64</f>
        <v>36.7</v>
      </c>
      <c r="N59" s="159">
        <f t="shared" si="14"/>
        <v>0</v>
      </c>
      <c r="O59" s="43">
        <f>O60+O64</f>
        <v>0</v>
      </c>
      <c r="P59" s="15">
        <f>P60+P64</f>
        <v>0</v>
      </c>
      <c r="Q59" s="15">
        <f>Q60+Q64</f>
        <v>0</v>
      </c>
      <c r="R59" s="227">
        <f>R60+R64</f>
        <v>0</v>
      </c>
      <c r="S59" s="65">
        <f t="shared" si="15"/>
        <v>76</v>
      </c>
      <c r="T59" s="159">
        <f>T60+T64</f>
        <v>0</v>
      </c>
      <c r="U59" s="43">
        <f>U60+U64</f>
        <v>40</v>
      </c>
      <c r="V59" s="16">
        <f>V60+V64</f>
        <v>22</v>
      </c>
      <c r="W59" s="140">
        <f>W60+W64</f>
        <v>14</v>
      </c>
      <c r="Y59" s="214"/>
      <c r="Z59" s="214"/>
    </row>
    <row r="60" spans="1:26" ht="15" customHeight="1" thickBot="1">
      <c r="A60" s="96" t="s">
        <v>47</v>
      </c>
      <c r="B60" s="198" t="s">
        <v>119</v>
      </c>
      <c r="C60" s="197">
        <f>SUM(C61:C63)</f>
        <v>109.77482</v>
      </c>
      <c r="D60" s="159">
        <f t="shared" si="16"/>
        <v>0</v>
      </c>
      <c r="E60" s="6">
        <f>SUM(E61:E63)</f>
        <v>0</v>
      </c>
      <c r="F60" s="4">
        <f>SUM(F61:F63)</f>
        <v>0</v>
      </c>
      <c r="G60" s="4">
        <f>SUM(G61:G63)</f>
        <v>0</v>
      </c>
      <c r="H60" s="5">
        <f>SUM(H61:H63)</f>
        <v>0</v>
      </c>
      <c r="I60" s="55">
        <f t="shared" si="9"/>
        <v>109.77482</v>
      </c>
      <c r="J60" s="6">
        <f>SUM(J61:J63)</f>
        <v>109.77482</v>
      </c>
      <c r="K60" s="4">
        <f>SUM(K61:K63)</f>
        <v>0</v>
      </c>
      <c r="L60" s="4">
        <f>SUM(L61:L63)</f>
        <v>0</v>
      </c>
      <c r="M60" s="5">
        <f>SUM(M61:M63)</f>
        <v>0</v>
      </c>
      <c r="N60" s="159">
        <f t="shared" si="14"/>
        <v>0</v>
      </c>
      <c r="O60" s="43">
        <f>SUM(O61:O63)</f>
        <v>0</v>
      </c>
      <c r="P60" s="15">
        <f>SUM(P61:P63)</f>
        <v>0</v>
      </c>
      <c r="Q60" s="15">
        <f>SUM(Q61:Q63)</f>
        <v>0</v>
      </c>
      <c r="R60" s="227">
        <f>SUM(R61:R63)</f>
        <v>0</v>
      </c>
      <c r="S60" s="65">
        <f t="shared" si="15"/>
        <v>0</v>
      </c>
      <c r="T60" s="159">
        <f>SUM(T61:T63)</f>
        <v>0</v>
      </c>
      <c r="U60" s="43">
        <f>SUM(U61:U63)</f>
        <v>0</v>
      </c>
      <c r="V60" s="16">
        <f>SUM(V61:V63)</f>
        <v>0</v>
      </c>
      <c r="W60" s="141">
        <f>SUM(W61:W63)</f>
        <v>0</v>
      </c>
      <c r="Y60" s="214"/>
      <c r="Z60" s="214"/>
    </row>
    <row r="61" spans="1:26" ht="15" customHeight="1">
      <c r="A61" s="80" t="s">
        <v>48</v>
      </c>
      <c r="B61" s="202" t="s">
        <v>120</v>
      </c>
      <c r="C61" s="240">
        <f>SUM(D61+I61+N61+S61)</f>
        <v>109.77482</v>
      </c>
      <c r="D61" s="164">
        <f t="shared" si="16"/>
        <v>0</v>
      </c>
      <c r="E61" s="120"/>
      <c r="F61" s="32"/>
      <c r="G61" s="32"/>
      <c r="H61" s="85"/>
      <c r="I61" s="56">
        <f t="shared" si="9"/>
        <v>109.77482</v>
      </c>
      <c r="J61" s="120">
        <v>109.77482</v>
      </c>
      <c r="K61" s="32"/>
      <c r="L61" s="32"/>
      <c r="M61" s="85"/>
      <c r="N61" s="164">
        <f t="shared" si="14"/>
        <v>0</v>
      </c>
      <c r="O61" s="142"/>
      <c r="P61" s="9"/>
      <c r="Q61" s="9"/>
      <c r="R61" s="67"/>
      <c r="S61" s="60">
        <f t="shared" si="15"/>
        <v>0</v>
      </c>
      <c r="T61" s="164"/>
      <c r="U61" s="142"/>
      <c r="V61" s="10"/>
      <c r="W61" s="156"/>
      <c r="Y61" s="214"/>
      <c r="Z61" s="214"/>
    </row>
    <row r="62" spans="1:26" ht="15" customHeight="1">
      <c r="A62" s="82" t="s">
        <v>49</v>
      </c>
      <c r="B62" s="205" t="s">
        <v>121</v>
      </c>
      <c r="C62" s="240">
        <f>SUM(D62+I62+N62+S62)</f>
        <v>0</v>
      </c>
      <c r="D62" s="164">
        <f t="shared" si="16"/>
        <v>0</v>
      </c>
      <c r="E62" s="110"/>
      <c r="F62" s="3"/>
      <c r="G62" s="3"/>
      <c r="H62" s="38"/>
      <c r="I62" s="57">
        <f t="shared" si="9"/>
        <v>0</v>
      </c>
      <c r="J62" s="110"/>
      <c r="K62" s="3"/>
      <c r="L62" s="3"/>
      <c r="M62" s="38"/>
      <c r="N62" s="161">
        <f t="shared" si="14"/>
        <v>0</v>
      </c>
      <c r="O62" s="44"/>
      <c r="P62" s="11"/>
      <c r="Q62" s="11"/>
      <c r="R62" s="68"/>
      <c r="S62" s="61">
        <f t="shared" si="15"/>
        <v>0</v>
      </c>
      <c r="T62" s="161"/>
      <c r="U62" s="44"/>
      <c r="V62" s="12"/>
      <c r="W62" s="73"/>
      <c r="Y62" s="214"/>
      <c r="Z62" s="214"/>
    </row>
    <row r="63" spans="1:26" ht="15" customHeight="1" thickBot="1">
      <c r="A63" s="97" t="s">
        <v>50</v>
      </c>
      <c r="B63" s="206" t="s">
        <v>122</v>
      </c>
      <c r="C63" s="240">
        <f>SUM(D63+I63+N63+S63)</f>
        <v>0</v>
      </c>
      <c r="D63" s="70">
        <f t="shared" si="16"/>
        <v>0</v>
      </c>
      <c r="E63" s="125"/>
      <c r="F63" s="35"/>
      <c r="G63" s="35"/>
      <c r="H63" s="86"/>
      <c r="I63" s="58">
        <f t="shared" si="9"/>
        <v>0</v>
      </c>
      <c r="J63" s="125"/>
      <c r="K63" s="35"/>
      <c r="L63" s="35"/>
      <c r="M63" s="86"/>
      <c r="N63" s="70">
        <f t="shared" si="14"/>
        <v>0</v>
      </c>
      <c r="O63" s="170"/>
      <c r="P63" s="13"/>
      <c r="Q63" s="13"/>
      <c r="R63" s="69"/>
      <c r="S63" s="66">
        <f t="shared" si="15"/>
        <v>0</v>
      </c>
      <c r="T63" s="70"/>
      <c r="U63" s="170"/>
      <c r="V63" s="14"/>
      <c r="W63" s="154"/>
      <c r="Y63" s="214"/>
      <c r="Z63" s="214"/>
    </row>
    <row r="64" spans="1:26" ht="15" customHeight="1" thickBot="1">
      <c r="A64" s="96" t="s">
        <v>51</v>
      </c>
      <c r="B64" s="201" t="s">
        <v>123</v>
      </c>
      <c r="C64" s="197">
        <f>SUM(C65:C71)</f>
        <v>968.2</v>
      </c>
      <c r="D64" s="159">
        <f t="shared" si="16"/>
        <v>754</v>
      </c>
      <c r="E64" s="6">
        <f>SUM(E65:E71)</f>
        <v>234</v>
      </c>
      <c r="F64" s="6">
        <f>SUM(F65:F71)</f>
        <v>175</v>
      </c>
      <c r="G64" s="6">
        <f>SUM(G65:G71)</f>
        <v>130</v>
      </c>
      <c r="H64" s="49">
        <f>SUM(H65:H71)</f>
        <v>215</v>
      </c>
      <c r="I64" s="83">
        <f t="shared" si="9"/>
        <v>138.2</v>
      </c>
      <c r="J64" s="134">
        <f>SUM(J65:J71)</f>
        <v>46.5</v>
      </c>
      <c r="K64" s="74">
        <f>SUM(K65:K71)</f>
        <v>32.8</v>
      </c>
      <c r="L64" s="74">
        <f>SUM(L65:L71)</f>
        <v>22.2</v>
      </c>
      <c r="M64" s="100">
        <f>SUM(M65:M71)</f>
        <v>36.7</v>
      </c>
      <c r="N64" s="55">
        <f t="shared" si="14"/>
        <v>0</v>
      </c>
      <c r="O64" s="6">
        <f>SUM(O69:O71)</f>
        <v>0</v>
      </c>
      <c r="P64" s="4">
        <f>SUM(P69:P71)</f>
        <v>0</v>
      </c>
      <c r="Q64" s="4">
        <f>SUM(Q69:Q71)</f>
        <v>0</v>
      </c>
      <c r="R64" s="50">
        <f>SUM(R69:R71)</f>
        <v>0</v>
      </c>
      <c r="S64" s="49">
        <f t="shared" si="15"/>
        <v>76</v>
      </c>
      <c r="T64" s="55">
        <f>SUM(T69:T71)</f>
        <v>0</v>
      </c>
      <c r="U64" s="6">
        <f>SUM(U69:U71)</f>
        <v>40</v>
      </c>
      <c r="V64" s="5">
        <f>SUM(V69:V71)</f>
        <v>22</v>
      </c>
      <c r="W64" s="83">
        <f>SUM(W69:W71)</f>
        <v>14</v>
      </c>
      <c r="Y64" s="214"/>
      <c r="Z64" s="214"/>
    </row>
    <row r="65" spans="1:26" ht="15" customHeight="1">
      <c r="A65" s="26" t="s">
        <v>138</v>
      </c>
      <c r="B65" s="204" t="s">
        <v>137</v>
      </c>
      <c r="C65" s="231">
        <f aca="true" t="shared" si="17" ref="C65:C71">D65+I65+N65+S65</f>
        <v>85.9</v>
      </c>
      <c r="D65" s="208">
        <f aca="true" t="shared" si="18" ref="D65:D70">SUM(E65:H65)</f>
        <v>80</v>
      </c>
      <c r="E65" s="109">
        <v>10</v>
      </c>
      <c r="F65" s="36">
        <v>10</v>
      </c>
      <c r="G65" s="36">
        <v>50</v>
      </c>
      <c r="H65" s="115">
        <v>10</v>
      </c>
      <c r="I65" s="53">
        <f aca="true" t="shared" si="19" ref="I65:I71">SUM(J65:M65)</f>
        <v>5.9</v>
      </c>
      <c r="J65" s="109">
        <v>1.5</v>
      </c>
      <c r="K65" s="36">
        <v>1.5</v>
      </c>
      <c r="L65" s="36">
        <v>1.2</v>
      </c>
      <c r="M65" s="37">
        <v>1.7</v>
      </c>
      <c r="N65" s="177">
        <f aca="true" t="shared" si="20" ref="N65:N71">SUM(O65:R65)</f>
        <v>0</v>
      </c>
      <c r="O65" s="59"/>
      <c r="P65" s="19"/>
      <c r="Q65" s="19"/>
      <c r="R65" s="228"/>
      <c r="S65" s="208">
        <f aca="true" t="shared" si="21" ref="S65:S71">SUM(T65:W65)</f>
        <v>0</v>
      </c>
      <c r="T65" s="177"/>
      <c r="U65" s="59"/>
      <c r="V65" s="20"/>
      <c r="W65" s="73"/>
      <c r="Y65" s="214"/>
      <c r="Z65" s="214"/>
    </row>
    <row r="66" spans="1:26" ht="15" customHeight="1">
      <c r="A66" s="27" t="s">
        <v>59</v>
      </c>
      <c r="B66" s="205" t="s">
        <v>124</v>
      </c>
      <c r="C66" s="232">
        <f t="shared" si="17"/>
        <v>286</v>
      </c>
      <c r="D66" s="61">
        <f t="shared" si="18"/>
        <v>155</v>
      </c>
      <c r="E66" s="110">
        <v>34</v>
      </c>
      <c r="F66" s="3">
        <v>54</v>
      </c>
      <c r="G66" s="3">
        <v>27</v>
      </c>
      <c r="H66" s="90">
        <v>40</v>
      </c>
      <c r="I66" s="52">
        <f t="shared" si="19"/>
        <v>131</v>
      </c>
      <c r="J66" s="110">
        <v>45</v>
      </c>
      <c r="K66" s="3">
        <v>30</v>
      </c>
      <c r="L66" s="3">
        <v>21</v>
      </c>
      <c r="M66" s="38">
        <v>35</v>
      </c>
      <c r="N66" s="161">
        <f t="shared" si="20"/>
        <v>0</v>
      </c>
      <c r="O66" s="44"/>
      <c r="P66" s="11"/>
      <c r="Q66" s="11"/>
      <c r="R66" s="68"/>
      <c r="S66" s="61">
        <f t="shared" si="21"/>
        <v>0</v>
      </c>
      <c r="T66" s="161"/>
      <c r="U66" s="44"/>
      <c r="V66" s="12"/>
      <c r="W66" s="73"/>
      <c r="Y66" s="214"/>
      <c r="Z66" s="214"/>
    </row>
    <row r="67" spans="1:26" ht="15" customHeight="1" hidden="1">
      <c r="A67" s="27" t="s">
        <v>58</v>
      </c>
      <c r="B67" s="205" t="s">
        <v>125</v>
      </c>
      <c r="C67" s="232">
        <f t="shared" si="17"/>
        <v>0</v>
      </c>
      <c r="D67" s="61">
        <f t="shared" si="18"/>
        <v>0</v>
      </c>
      <c r="E67" s="110"/>
      <c r="F67" s="3"/>
      <c r="G67" s="3"/>
      <c r="H67" s="90"/>
      <c r="I67" s="52">
        <f t="shared" si="19"/>
        <v>0</v>
      </c>
      <c r="J67" s="110"/>
      <c r="K67" s="3"/>
      <c r="L67" s="3"/>
      <c r="M67" s="38"/>
      <c r="N67" s="161">
        <f t="shared" si="20"/>
        <v>0</v>
      </c>
      <c r="O67" s="44"/>
      <c r="P67" s="11"/>
      <c r="Q67" s="11"/>
      <c r="R67" s="68"/>
      <c r="S67" s="61">
        <f t="shared" si="21"/>
        <v>0</v>
      </c>
      <c r="T67" s="161"/>
      <c r="U67" s="44"/>
      <c r="V67" s="12"/>
      <c r="W67" s="73"/>
      <c r="Y67" s="214"/>
      <c r="Z67" s="214"/>
    </row>
    <row r="68" spans="1:26" ht="15" customHeight="1">
      <c r="A68" s="27" t="s">
        <v>57</v>
      </c>
      <c r="B68" s="205" t="s">
        <v>126</v>
      </c>
      <c r="C68" s="232">
        <f t="shared" si="17"/>
        <v>2</v>
      </c>
      <c r="D68" s="61">
        <f t="shared" si="18"/>
        <v>2</v>
      </c>
      <c r="E68" s="110">
        <v>1</v>
      </c>
      <c r="F68" s="3">
        <v>1</v>
      </c>
      <c r="G68" s="3"/>
      <c r="H68" s="90"/>
      <c r="I68" s="52">
        <f t="shared" si="19"/>
        <v>0</v>
      </c>
      <c r="J68" s="110"/>
      <c r="K68" s="3"/>
      <c r="L68" s="3"/>
      <c r="M68" s="38"/>
      <c r="N68" s="161">
        <f t="shared" si="20"/>
        <v>0</v>
      </c>
      <c r="O68" s="44"/>
      <c r="P68" s="11"/>
      <c r="Q68" s="11"/>
      <c r="R68" s="68"/>
      <c r="S68" s="61">
        <f t="shared" si="21"/>
        <v>0</v>
      </c>
      <c r="T68" s="161"/>
      <c r="U68" s="44"/>
      <c r="V68" s="12"/>
      <c r="W68" s="73"/>
      <c r="Y68" s="214"/>
      <c r="Z68" s="214"/>
    </row>
    <row r="69" spans="1:26" ht="15" customHeight="1">
      <c r="A69" s="27" t="s">
        <v>52</v>
      </c>
      <c r="B69" s="205" t="s">
        <v>127</v>
      </c>
      <c r="C69" s="232">
        <f t="shared" si="17"/>
        <v>1.3</v>
      </c>
      <c r="D69" s="61">
        <f t="shared" si="18"/>
        <v>0</v>
      </c>
      <c r="E69" s="110"/>
      <c r="F69" s="3"/>
      <c r="G69" s="3"/>
      <c r="H69" s="90"/>
      <c r="I69" s="52">
        <f t="shared" si="19"/>
        <v>1.3</v>
      </c>
      <c r="J69" s="110"/>
      <c r="K69" s="3">
        <v>1.3</v>
      </c>
      <c r="L69" s="3"/>
      <c r="M69" s="38"/>
      <c r="N69" s="161">
        <f t="shared" si="20"/>
        <v>0</v>
      </c>
      <c r="O69" s="44"/>
      <c r="P69" s="11"/>
      <c r="Q69" s="11"/>
      <c r="R69" s="68"/>
      <c r="S69" s="61">
        <f t="shared" si="21"/>
        <v>0</v>
      </c>
      <c r="T69" s="161"/>
      <c r="U69" s="44"/>
      <c r="V69" s="12"/>
      <c r="W69" s="156"/>
      <c r="Y69" s="214"/>
      <c r="Z69" s="214"/>
    </row>
    <row r="70" spans="1:26" ht="15" customHeight="1">
      <c r="A70" s="27" t="s">
        <v>12</v>
      </c>
      <c r="B70" s="205" t="s">
        <v>128</v>
      </c>
      <c r="C70" s="232">
        <f t="shared" si="17"/>
        <v>0</v>
      </c>
      <c r="D70" s="61">
        <f t="shared" si="18"/>
        <v>0</v>
      </c>
      <c r="E70" s="110"/>
      <c r="F70" s="3"/>
      <c r="G70" s="3"/>
      <c r="H70" s="90"/>
      <c r="I70" s="52">
        <f t="shared" si="19"/>
        <v>0</v>
      </c>
      <c r="J70" s="110"/>
      <c r="K70" s="3"/>
      <c r="L70" s="3"/>
      <c r="M70" s="38"/>
      <c r="N70" s="161">
        <f t="shared" si="20"/>
        <v>0</v>
      </c>
      <c r="O70" s="44"/>
      <c r="P70" s="11"/>
      <c r="Q70" s="11"/>
      <c r="R70" s="68"/>
      <c r="S70" s="61">
        <f t="shared" si="21"/>
        <v>0</v>
      </c>
      <c r="T70" s="161"/>
      <c r="U70" s="44"/>
      <c r="V70" s="12"/>
      <c r="W70" s="73"/>
      <c r="Y70" s="214"/>
      <c r="Z70" s="214"/>
    </row>
    <row r="71" spans="1:26" ht="15" customHeight="1" thickBot="1">
      <c r="A71" s="28" t="s">
        <v>11</v>
      </c>
      <c r="B71" s="203" t="s">
        <v>129</v>
      </c>
      <c r="C71" s="233">
        <f t="shared" si="17"/>
        <v>593</v>
      </c>
      <c r="D71" s="62">
        <f>SUM(E71:H71)</f>
        <v>517</v>
      </c>
      <c r="E71" s="111">
        <v>189</v>
      </c>
      <c r="F71" s="39">
        <v>110</v>
      </c>
      <c r="G71" s="39">
        <v>53</v>
      </c>
      <c r="H71" s="91">
        <v>165</v>
      </c>
      <c r="I71" s="54">
        <f t="shared" si="19"/>
        <v>0</v>
      </c>
      <c r="J71" s="111"/>
      <c r="K71" s="39"/>
      <c r="L71" s="39"/>
      <c r="M71" s="40"/>
      <c r="N71" s="158">
        <f t="shared" si="20"/>
        <v>0</v>
      </c>
      <c r="O71" s="45"/>
      <c r="P71" s="22"/>
      <c r="Q71" s="22"/>
      <c r="R71" s="182"/>
      <c r="S71" s="62">
        <f t="shared" si="21"/>
        <v>76</v>
      </c>
      <c r="T71" s="158"/>
      <c r="U71" s="45">
        <v>40</v>
      </c>
      <c r="V71" s="23">
        <v>22</v>
      </c>
      <c r="W71" s="62">
        <v>14</v>
      </c>
      <c r="Y71" s="214"/>
      <c r="Z71" s="214"/>
    </row>
    <row r="72" spans="1:13" ht="29.25" customHeight="1">
      <c r="A72" s="258" t="s">
        <v>130</v>
      </c>
      <c r="B72" s="258"/>
      <c r="C72" s="258"/>
      <c r="D72" s="258"/>
      <c r="E72" s="258"/>
      <c r="F72" s="258"/>
      <c r="G72" s="258"/>
      <c r="H72" s="258"/>
      <c r="I72" s="8"/>
      <c r="J72" s="8"/>
      <c r="K72" s="8"/>
      <c r="L72" s="8"/>
      <c r="M72" s="8"/>
    </row>
  </sheetData>
  <sheetProtection/>
  <mergeCells count="14">
    <mergeCell ref="I2:I3"/>
    <mergeCell ref="J2:M2"/>
    <mergeCell ref="A72:H72"/>
    <mergeCell ref="S2:S3"/>
    <mergeCell ref="T2:W2"/>
    <mergeCell ref="N2:N3"/>
    <mergeCell ref="O2:R2"/>
    <mergeCell ref="AC1:AD1"/>
    <mergeCell ref="A1:M1"/>
    <mergeCell ref="A2:A3"/>
    <mergeCell ref="B2:B3"/>
    <mergeCell ref="C2:C3"/>
    <mergeCell ref="D2:D3"/>
    <mergeCell ref="E2:H2"/>
  </mergeCells>
  <printOptions/>
  <pageMargins left="0.1968503937007874" right="0" top="0" bottom="0" header="0.5118110236220472" footer="0.5118110236220472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2017-01-11T08:42:46Z</cp:lastPrinted>
  <dcterms:created xsi:type="dcterms:W3CDTF">1996-10-08T23:32:33Z</dcterms:created>
  <dcterms:modified xsi:type="dcterms:W3CDTF">2017-01-16T08:54:05Z</dcterms:modified>
  <cp:category/>
  <cp:version/>
  <cp:contentType/>
  <cp:contentStatus/>
</cp:coreProperties>
</file>