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7" activeTab="0"/>
  </bookViews>
  <sheets>
    <sheet name="Фощ.СОШ" sheetId="1" r:id="rId1"/>
  </sheets>
  <definedNames/>
  <calcPr fullCalcOnLoad="1"/>
</workbook>
</file>

<file path=xl/sharedStrings.xml><?xml version="1.0" encoding="utf-8"?>
<sst xmlns="http://schemas.openxmlformats.org/spreadsheetml/2006/main" count="167" uniqueCount="146">
  <si>
    <t>Итого</t>
  </si>
  <si>
    <t>I кв.</t>
  </si>
  <si>
    <t>II кв.</t>
  </si>
  <si>
    <t>III кв.</t>
  </si>
  <si>
    <t>ВСЕГО:</t>
  </si>
  <si>
    <t>Заработная плата</t>
  </si>
  <si>
    <t>Услуги связи</t>
  </si>
  <si>
    <t>Коммунальные услуги</t>
  </si>
  <si>
    <t>Прочие расходы</t>
  </si>
  <si>
    <t>Земельный налог</t>
  </si>
  <si>
    <t>Транспортный налог</t>
  </si>
  <si>
    <t>Продукты питания</t>
  </si>
  <si>
    <t>Мягкий инвентарь</t>
  </si>
  <si>
    <t>Налог на имущество</t>
  </si>
  <si>
    <t>Статья расхода</t>
  </si>
  <si>
    <t>Дератизация</t>
  </si>
  <si>
    <t>Оплата труда и начисления  на выплаты по оплате труда</t>
  </si>
  <si>
    <t>Доп.ЭК</t>
  </si>
  <si>
    <t>IV кв.</t>
  </si>
  <si>
    <t>Начисления на выплаты по оплате труда</t>
  </si>
  <si>
    <t>Оплата работ, услуг</t>
  </si>
  <si>
    <t>Оплата отопления</t>
  </si>
  <si>
    <t>Оплата потребления газа</t>
  </si>
  <si>
    <t xml:space="preserve">Оплата электроэнергии </t>
  </si>
  <si>
    <t xml:space="preserve">Оплата водопотребления </t>
  </si>
  <si>
    <t>Оплата водоотведения</t>
  </si>
  <si>
    <t>Вывоз жидких бытовых отходов</t>
  </si>
  <si>
    <t>Работы, услуги по содержанию имущества</t>
  </si>
  <si>
    <t>Оплата тек.ремонта (обслуживание оргтехники)</t>
  </si>
  <si>
    <t>Оплата тек.ремонта (обслуживание пожарной сигн.)</t>
  </si>
  <si>
    <t>Оплата тек.ремонта (поверка приборов метрология)</t>
  </si>
  <si>
    <t>Оплата тек.ремонта(обслуж-е ремонт автотранспорта)</t>
  </si>
  <si>
    <t>Оплата текущего ремонта зданий</t>
  </si>
  <si>
    <t>Оплата содержания помещения</t>
  </si>
  <si>
    <t>Прочие ком.услуги (техобслуживание котельных и счетчиков)</t>
  </si>
  <si>
    <t>Прочие работы, услуги</t>
  </si>
  <si>
    <t>Прочие расходы (страхование опасных объектов)</t>
  </si>
  <si>
    <t>Прочие расходы (освидетельствование водителей)</t>
  </si>
  <si>
    <t>Прочие расходы (лицензирование)</t>
  </si>
  <si>
    <t>Прочие расходы (услуги по проведению анализов)</t>
  </si>
  <si>
    <t>Прочие расходы (услуги по проведению медосмотров)</t>
  </si>
  <si>
    <t>Оплата помещений, оплата сигнализации</t>
  </si>
  <si>
    <t>Подписка на периодические издания</t>
  </si>
  <si>
    <t>Противопожарные мероприятия</t>
  </si>
  <si>
    <t>Страхование автотранспорта</t>
  </si>
  <si>
    <t>Мероприятия</t>
  </si>
  <si>
    <t>Поступление нефинансовых активов</t>
  </si>
  <si>
    <t>Увеличение ст-ти основных средств</t>
  </si>
  <si>
    <t>Приобретение учебников</t>
  </si>
  <si>
    <t>Наглядные пособия</t>
  </si>
  <si>
    <t>Приобретение оборудования и предметов длит.пользования</t>
  </si>
  <si>
    <t>Увеличение стоимости материальных запасов</t>
  </si>
  <si>
    <t>Медикаменты и перевязочные средства</t>
  </si>
  <si>
    <t>Муниципальный бюджет</t>
  </si>
  <si>
    <t>Областные субвенции</t>
  </si>
  <si>
    <t>Всего</t>
  </si>
  <si>
    <t>Курсовая переподготовка</t>
  </si>
  <si>
    <t>синтетические масла</t>
  </si>
  <si>
    <t>Топливный газ</t>
  </si>
  <si>
    <t>Бензин</t>
  </si>
  <si>
    <t xml:space="preserve">классное руководство </t>
  </si>
  <si>
    <t>классное руководство ФБ</t>
  </si>
  <si>
    <t>пришкольный лагерь-</t>
  </si>
  <si>
    <t>Услуги банка</t>
  </si>
  <si>
    <t>200.00.00</t>
  </si>
  <si>
    <t>210.00.00.</t>
  </si>
  <si>
    <t>211.00.00</t>
  </si>
  <si>
    <t>Заработная плата за проектную деятельность</t>
  </si>
  <si>
    <t>211.01.00</t>
  </si>
  <si>
    <t>Заработная плата по Указу Президента №597</t>
  </si>
  <si>
    <t>Заработная плата по категориям работников</t>
  </si>
  <si>
    <t>211.03.00</t>
  </si>
  <si>
    <t>213.00.00</t>
  </si>
  <si>
    <t>Начисления на выплаты по оплате труда за проектную деятельность</t>
  </si>
  <si>
    <t>213.01.00</t>
  </si>
  <si>
    <t>Начисления на выплаты по оплате труда по Указу Президента</t>
  </si>
  <si>
    <t>Начисления на выплаты по оплате труда категорий работников</t>
  </si>
  <si>
    <t>213.03.00</t>
  </si>
  <si>
    <t>220.00.00</t>
  </si>
  <si>
    <t>221.00.00</t>
  </si>
  <si>
    <t xml:space="preserve">Услуги связи </t>
  </si>
  <si>
    <t>221.01.00</t>
  </si>
  <si>
    <t>Услуги Интернет-связи</t>
  </si>
  <si>
    <t>221.02.00</t>
  </si>
  <si>
    <t>223.00.00</t>
  </si>
  <si>
    <t>223.01.00</t>
  </si>
  <si>
    <t>223.02.00</t>
  </si>
  <si>
    <t>223.03.00</t>
  </si>
  <si>
    <t xml:space="preserve">Оплата водоснабжения </t>
  </si>
  <si>
    <t>223.04.00</t>
  </si>
  <si>
    <t>223.04.01</t>
  </si>
  <si>
    <t>223.04.02</t>
  </si>
  <si>
    <t>223.05.00</t>
  </si>
  <si>
    <t>225.00.00</t>
  </si>
  <si>
    <t>225.01.02</t>
  </si>
  <si>
    <t>225.01.03</t>
  </si>
  <si>
    <t>225.01.04</t>
  </si>
  <si>
    <t>225.02.00</t>
  </si>
  <si>
    <t>225.06.01</t>
  </si>
  <si>
    <t>225.06.10</t>
  </si>
  <si>
    <t>225.07.03</t>
  </si>
  <si>
    <t>226.00.00</t>
  </si>
  <si>
    <t>226.01.01</t>
  </si>
  <si>
    <t>226.01.03</t>
  </si>
  <si>
    <t>226.01.06</t>
  </si>
  <si>
    <t>226.01.07</t>
  </si>
  <si>
    <t>226.01.08</t>
  </si>
  <si>
    <t>226.01.10</t>
  </si>
  <si>
    <t>226.06.02</t>
  </si>
  <si>
    <t>226.06.03</t>
  </si>
  <si>
    <t>226.06.04</t>
  </si>
  <si>
    <t>226.06.10</t>
  </si>
  <si>
    <t>226.09.00</t>
  </si>
  <si>
    <t>Сопровождение бух.программ</t>
  </si>
  <si>
    <t>226.10.04</t>
  </si>
  <si>
    <t>Прочие иформационные услуги</t>
  </si>
  <si>
    <t>290.00.00</t>
  </si>
  <si>
    <t>290.01.01</t>
  </si>
  <si>
    <t>290.01.02</t>
  </si>
  <si>
    <t>290.01.03</t>
  </si>
  <si>
    <t>300.00.00</t>
  </si>
  <si>
    <t>310.00.00</t>
  </si>
  <si>
    <t>310.11.02</t>
  </si>
  <si>
    <t>310.11.03</t>
  </si>
  <si>
    <t>310.11.06</t>
  </si>
  <si>
    <t>330.00.00</t>
  </si>
  <si>
    <t>340.02.01</t>
  </si>
  <si>
    <t>340.02.03</t>
  </si>
  <si>
    <t>340.02.04</t>
  </si>
  <si>
    <t>340.14.02</t>
  </si>
  <si>
    <t>340.15.00</t>
  </si>
  <si>
    <t>340.16.02</t>
  </si>
  <si>
    <t>Начальник управления образования                                          Н.Плескачева</t>
  </si>
  <si>
    <t>Бюджет МБОУ Фощеватовская СОШ  на 2016 год</t>
  </si>
  <si>
    <t>225.06.05</t>
  </si>
  <si>
    <t>Прочие комуслуги (Вывоз тбо)</t>
  </si>
  <si>
    <t>225.01.08</t>
  </si>
  <si>
    <t>290.06.08</t>
  </si>
  <si>
    <t>290.08.00</t>
  </si>
  <si>
    <t>340.01.00</t>
  </si>
  <si>
    <t xml:space="preserve">Прочие расходные  материалы </t>
  </si>
  <si>
    <t>226.06.06</t>
  </si>
  <si>
    <t>Система видеонаблюдения</t>
  </si>
  <si>
    <t>226.10.00</t>
  </si>
  <si>
    <t>211.02.00</t>
  </si>
  <si>
    <t>213.02.00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</si>
</sst>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.000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9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1" fontId="5" fillId="0" borderId="41" xfId="0" applyNumberFormat="1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180" fontId="5" fillId="0" borderId="38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9" fillId="0" borderId="3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9" fillId="0" borderId="12" xfId="0" applyNumberFormat="1" applyFont="1" applyFill="1" applyBorder="1" applyAlignment="1">
      <alignment/>
    </xf>
    <xf numFmtId="0" fontId="5" fillId="0" borderId="28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 vertical="top" wrapText="1"/>
    </xf>
    <xf numFmtId="0" fontId="3" fillId="0" borderId="6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/>
    </xf>
    <xf numFmtId="0" fontId="9" fillId="0" borderId="6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1" fontId="3" fillId="0" borderId="42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1" fontId="9" fillId="0" borderId="38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/>
    </xf>
    <xf numFmtId="0" fontId="8" fillId="0" borderId="41" xfId="0" applyFont="1" applyFill="1" applyBorder="1" applyAlignment="1">
      <alignment horizontal="left" vertical="top" wrapText="1"/>
    </xf>
    <xf numFmtId="180" fontId="9" fillId="0" borderId="38" xfId="0" applyNumberFormat="1" applyFont="1" applyFill="1" applyBorder="1" applyAlignment="1">
      <alignment/>
    </xf>
    <xf numFmtId="180" fontId="9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37" xfId="0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3" fillId="0" borderId="4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8" fillId="0" borderId="41" xfId="0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60" xfId="0" applyNumberFormat="1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26" xfId="0" applyFont="1" applyFill="1" applyBorder="1" applyAlignment="1">
      <alignment vertical="top" wrapText="1"/>
    </xf>
    <xf numFmtId="0" fontId="3" fillId="0" borderId="71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" fontId="9" fillId="0" borderId="60" xfId="0" applyNumberFormat="1" applyFont="1" applyFill="1" applyBorder="1" applyAlignment="1">
      <alignment/>
    </xf>
    <xf numFmtId="180" fontId="9" fillId="0" borderId="60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67" xfId="0" applyNumberFormat="1" applyFont="1" applyFill="1" applyBorder="1" applyAlignment="1">
      <alignment/>
    </xf>
    <xf numFmtId="1" fontId="3" fillId="0" borderId="39" xfId="0" applyNumberFormat="1" applyFont="1" applyFill="1" applyBorder="1" applyAlignment="1">
      <alignment/>
    </xf>
    <xf numFmtId="1" fontId="6" fillId="0" borderId="67" xfId="0" applyNumberFormat="1" applyFont="1" applyFill="1" applyBorder="1" applyAlignment="1">
      <alignment/>
    </xf>
    <xf numFmtId="0" fontId="3" fillId="0" borderId="66" xfId="0" applyFont="1" applyFill="1" applyBorder="1" applyAlignment="1">
      <alignment/>
    </xf>
    <xf numFmtId="180" fontId="3" fillId="0" borderId="47" xfId="0" applyNumberFormat="1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1" fontId="5" fillId="0" borderId="64" xfId="0" applyNumberFormat="1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180" fontId="9" fillId="0" borderId="47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/>
    </xf>
    <xf numFmtId="1" fontId="9" fillId="0" borderId="67" xfId="0" applyNumberFormat="1" applyFont="1" applyFill="1" applyBorder="1" applyAlignment="1">
      <alignment/>
    </xf>
    <xf numFmtId="1" fontId="9" fillId="0" borderId="39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" fontId="9" fillId="0" borderId="64" xfId="0" applyNumberFormat="1" applyFont="1" applyFill="1" applyBorder="1" applyAlignment="1">
      <alignment/>
    </xf>
    <xf numFmtId="1" fontId="9" fillId="0" borderId="4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5" fillId="0" borderId="67" xfId="0" applyNumberFormat="1" applyFont="1" applyFill="1" applyBorder="1" applyAlignment="1">
      <alignment/>
    </xf>
    <xf numFmtId="0" fontId="5" fillId="0" borderId="61" xfId="0" applyFont="1" applyFill="1" applyBorder="1" applyAlignment="1">
      <alignment/>
    </xf>
    <xf numFmtId="180" fontId="5" fillId="0" borderId="77" xfId="0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5" fillId="0" borderId="80" xfId="0" applyFont="1" applyFill="1" applyBorder="1" applyAlignment="1">
      <alignment/>
    </xf>
    <xf numFmtId="1" fontId="9" fillId="0" borderId="42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5" fillId="0" borderId="67" xfId="0" applyFont="1" applyFill="1" applyBorder="1" applyAlignment="1">
      <alignment/>
    </xf>
    <xf numFmtId="1" fontId="5" fillId="0" borderId="49" xfId="0" applyNumberFormat="1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11" fillId="0" borderId="26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63" xfId="0" applyFont="1" applyFill="1" applyBorder="1" applyAlignment="1">
      <alignment horizontal="right" vertical="top" wrapText="1"/>
    </xf>
    <xf numFmtId="0" fontId="5" fillId="0" borderId="58" xfId="0" applyFont="1" applyFill="1" applyBorder="1" applyAlignment="1">
      <alignment horizontal="right" vertical="top" wrapText="1"/>
    </xf>
    <xf numFmtId="0" fontId="5" fillId="0" borderId="64" xfId="0" applyFont="1" applyFill="1" applyBorder="1" applyAlignment="1">
      <alignment horizontal="right" vertical="top" wrapText="1"/>
    </xf>
    <xf numFmtId="0" fontId="9" fillId="0" borderId="60" xfId="0" applyFont="1" applyFill="1" applyBorder="1" applyAlignment="1">
      <alignment horizontal="right" vertical="top" wrapText="1"/>
    </xf>
    <xf numFmtId="0" fontId="9" fillId="0" borderId="64" xfId="0" applyFont="1" applyFill="1" applyBorder="1" applyAlignment="1">
      <alignment horizontal="right" vertical="top" wrapText="1"/>
    </xf>
    <xf numFmtId="0" fontId="5" fillId="0" borderId="81" xfId="0" applyFont="1" applyFill="1" applyBorder="1" applyAlignment="1">
      <alignment horizontal="right" vertical="top" wrapText="1"/>
    </xf>
    <xf numFmtId="0" fontId="5" fillId="0" borderId="74" xfId="0" applyFont="1" applyFill="1" applyBorder="1" applyAlignment="1">
      <alignment horizontal="right" vertical="top" wrapText="1"/>
    </xf>
    <xf numFmtId="0" fontId="9" fillId="0" borderId="58" xfId="0" applyFont="1" applyFill="1" applyBorder="1" applyAlignment="1">
      <alignment/>
    </xf>
    <xf numFmtId="0" fontId="5" fillId="0" borderId="73" xfId="0" applyFont="1" applyFill="1" applyBorder="1" applyAlignment="1">
      <alignment horizontal="right" vertical="top" wrapText="1"/>
    </xf>
    <xf numFmtId="0" fontId="8" fillId="0" borderId="42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49" fontId="8" fillId="0" borderId="52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left" vertical="top" wrapText="1"/>
    </xf>
    <xf numFmtId="49" fontId="8" fillId="0" borderId="45" xfId="0" applyNumberFormat="1" applyFont="1" applyFill="1" applyBorder="1" applyAlignment="1">
      <alignment horizontal="left" vertical="top" wrapText="1"/>
    </xf>
    <xf numFmtId="49" fontId="8" fillId="0" borderId="44" xfId="0" applyNumberFormat="1" applyFont="1" applyFill="1" applyBorder="1" applyAlignment="1">
      <alignment horizontal="left" vertical="top" wrapText="1"/>
    </xf>
    <xf numFmtId="49" fontId="8" fillId="0" borderId="54" xfId="0" applyNumberFormat="1" applyFont="1" applyFill="1" applyBorder="1" applyAlignment="1">
      <alignment horizontal="left" vertical="top" wrapText="1"/>
    </xf>
    <xf numFmtId="49" fontId="8" fillId="0" borderId="41" xfId="0" applyNumberFormat="1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80" fontId="5" fillId="0" borderId="44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5" fillId="0" borderId="33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6" fillId="33" borderId="39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3" fillId="0" borderId="82" xfId="0" applyFont="1" applyFill="1" applyBorder="1" applyAlignment="1">
      <alignment/>
    </xf>
    <xf numFmtId="180" fontId="5" fillId="0" borderId="45" xfId="0" applyNumberFormat="1" applyFont="1" applyFill="1" applyBorder="1" applyAlignment="1">
      <alignment/>
    </xf>
    <xf numFmtId="180" fontId="5" fillId="0" borderId="46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180" fontId="9" fillId="0" borderId="62" xfId="0" applyNumberFormat="1" applyFont="1" applyFill="1" applyBorder="1" applyAlignment="1">
      <alignment/>
    </xf>
    <xf numFmtId="180" fontId="5" fillId="0" borderId="56" xfId="0" applyNumberFormat="1" applyFont="1" applyFill="1" applyBorder="1" applyAlignment="1">
      <alignment/>
    </xf>
    <xf numFmtId="180" fontId="5" fillId="0" borderId="37" xfId="0" applyNumberFormat="1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180" fontId="9" fillId="0" borderId="33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 vertical="top" wrapText="1"/>
    </xf>
    <xf numFmtId="180" fontId="9" fillId="0" borderId="43" xfId="0" applyNumberFormat="1" applyFont="1" applyFill="1" applyBorder="1" applyAlignment="1">
      <alignment/>
    </xf>
    <xf numFmtId="1" fontId="9" fillId="0" borderId="37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180" fontId="3" fillId="0" borderId="42" xfId="0" applyNumberFormat="1" applyFont="1" applyFill="1" applyBorder="1" applyAlignment="1">
      <alignment/>
    </xf>
    <xf numFmtId="180" fontId="9" fillId="0" borderId="37" xfId="0" applyNumberFormat="1" applyFont="1" applyFill="1" applyBorder="1" applyAlignment="1">
      <alignment/>
    </xf>
    <xf numFmtId="180" fontId="9" fillId="0" borderId="56" xfId="0" applyNumberFormat="1" applyFont="1" applyFill="1" applyBorder="1" applyAlignment="1">
      <alignment/>
    </xf>
    <xf numFmtId="1" fontId="9" fillId="0" borderId="49" xfId="0" applyNumberFormat="1" applyFont="1" applyFill="1" applyBorder="1" applyAlignment="1">
      <alignment/>
    </xf>
    <xf numFmtId="1" fontId="9" fillId="0" borderId="44" xfId="0" applyNumberFormat="1" applyFont="1" applyFill="1" applyBorder="1" applyAlignment="1">
      <alignment/>
    </xf>
    <xf numFmtId="0" fontId="5" fillId="0" borderId="75" xfId="0" applyFont="1" applyFill="1" applyBorder="1" applyAlignment="1">
      <alignment horizontal="right" vertical="top" wrapText="1"/>
    </xf>
    <xf numFmtId="0" fontId="5" fillId="0" borderId="49" xfId="0" applyFont="1" applyFill="1" applyBorder="1" applyAlignment="1">
      <alignment horizontal="right" vertical="top" wrapText="1"/>
    </xf>
    <xf numFmtId="0" fontId="5" fillId="0" borderId="68" xfId="0" applyFont="1" applyFill="1" applyBorder="1" applyAlignment="1">
      <alignment horizontal="right" vertical="top" wrapText="1"/>
    </xf>
    <xf numFmtId="180" fontId="5" fillId="0" borderId="52" xfId="0" applyNumberFormat="1" applyFont="1" applyFill="1" applyBorder="1" applyAlignment="1">
      <alignment/>
    </xf>
    <xf numFmtId="0" fontId="3" fillId="0" borderId="47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 vertical="top" wrapText="1"/>
    </xf>
    <xf numFmtId="0" fontId="9" fillId="0" borderId="79" xfId="0" applyFont="1" applyFill="1" applyBorder="1" applyAlignment="1">
      <alignment horizontal="center" vertical="top" wrapText="1"/>
    </xf>
    <xf numFmtId="0" fontId="8" fillId="0" borderId="83" xfId="0" applyFont="1" applyFill="1" applyBorder="1" applyAlignment="1">
      <alignment horizontal="left" vertical="top" wrapText="1"/>
    </xf>
    <xf numFmtId="0" fontId="8" fillId="0" borderId="84" xfId="0" applyFont="1" applyFill="1" applyBorder="1" applyAlignment="1">
      <alignment horizontal="left" vertical="top" wrapText="1"/>
    </xf>
    <xf numFmtId="0" fontId="9" fillId="0" borderId="59" xfId="0" applyFont="1" applyFill="1" applyBorder="1" applyAlignment="1">
      <alignment horizontal="center" vertical="top" wrapText="1"/>
    </xf>
    <xf numFmtId="0" fontId="9" fillId="0" borderId="85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77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3" fillId="0" borderId="77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="80" zoomScaleNormal="80" zoomScalePageLayoutView="0" workbookViewId="0" topLeftCell="A1">
      <pane xSplit="1" ySplit="3" topLeftCell="B43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K60" sqref="K60"/>
    </sheetView>
  </sheetViews>
  <sheetFormatPr defaultColWidth="9.140625" defaultRowHeight="12.75"/>
  <cols>
    <col min="1" max="1" width="39.00390625" style="92" customWidth="1"/>
    <col min="2" max="2" width="8.00390625" style="112" customWidth="1"/>
    <col min="3" max="3" width="7.57421875" style="92" customWidth="1"/>
    <col min="4" max="4" width="6.57421875" style="122" customWidth="1"/>
    <col min="5" max="5" width="6.28125" style="122" customWidth="1"/>
    <col min="6" max="6" width="6.140625" style="122" customWidth="1"/>
    <col min="7" max="7" width="6.00390625" style="122" customWidth="1"/>
    <col min="8" max="8" width="5.8515625" style="122" customWidth="1"/>
    <col min="9" max="9" width="6.28125" style="122" customWidth="1"/>
    <col min="10" max="11" width="5.28125" style="122" customWidth="1"/>
    <col min="12" max="13" width="5.7109375" style="122" customWidth="1"/>
    <col min="14" max="14" width="5.57421875" style="1" customWidth="1"/>
    <col min="15" max="16" width="5.28125" style="1" customWidth="1"/>
    <col min="17" max="17" width="5.7109375" style="1" customWidth="1"/>
    <col min="18" max="18" width="5.8515625" style="1" bestFit="1" customWidth="1"/>
    <col min="19" max="19" width="6.00390625" style="1" bestFit="1" customWidth="1"/>
    <col min="20" max="20" width="4.8515625" style="1" bestFit="1" customWidth="1"/>
    <col min="21" max="21" width="5.28125" style="1" bestFit="1" customWidth="1"/>
    <col min="22" max="23" width="5.8515625" style="1" bestFit="1" customWidth="1"/>
    <col min="24" max="24" width="6.00390625" style="1" bestFit="1" customWidth="1"/>
    <col min="25" max="25" width="4.8515625" style="1" bestFit="1" customWidth="1"/>
    <col min="26" max="26" width="6.00390625" style="1" customWidth="1"/>
    <col min="27" max="27" width="6.421875" style="1" customWidth="1"/>
    <col min="28" max="28" width="9.140625" style="1" customWidth="1"/>
    <col min="29" max="30" width="3.140625" style="1" customWidth="1"/>
    <col min="31" max="31" width="8.00390625" style="1" hidden="1" customWidth="1"/>
    <col min="32" max="32" width="6.7109375" style="1" hidden="1" customWidth="1"/>
    <col min="33" max="33" width="3.8515625" style="1" hidden="1" customWidth="1"/>
    <col min="34" max="16384" width="9.140625" style="1" customWidth="1"/>
  </cols>
  <sheetData>
    <row r="1" spans="1:35" ht="20.25" customHeight="1" thickBot="1">
      <c r="A1" s="275" t="s">
        <v>133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H1" s="274"/>
      <c r="AI1" s="274"/>
    </row>
    <row r="2" spans="1:35" s="92" customFormat="1" ht="15.75" customHeight="1" thickBot="1">
      <c r="A2" s="276" t="s">
        <v>14</v>
      </c>
      <c r="B2" s="278" t="s">
        <v>17</v>
      </c>
      <c r="C2" s="283" t="s">
        <v>55</v>
      </c>
      <c r="D2" s="280" t="s">
        <v>0</v>
      </c>
      <c r="E2" s="282" t="s">
        <v>53</v>
      </c>
      <c r="F2" s="270"/>
      <c r="G2" s="270"/>
      <c r="H2" s="270"/>
      <c r="I2" s="272" t="s">
        <v>0</v>
      </c>
      <c r="J2" s="270" t="s">
        <v>54</v>
      </c>
      <c r="K2" s="270"/>
      <c r="L2" s="270"/>
      <c r="M2" s="271"/>
      <c r="N2" s="283" t="s">
        <v>0</v>
      </c>
      <c r="O2" s="285" t="s">
        <v>61</v>
      </c>
      <c r="P2" s="285"/>
      <c r="Q2" s="285"/>
      <c r="R2" s="285"/>
      <c r="S2" s="283" t="s">
        <v>0</v>
      </c>
      <c r="T2" s="285" t="s">
        <v>60</v>
      </c>
      <c r="U2" s="285"/>
      <c r="V2" s="285"/>
      <c r="W2" s="285"/>
      <c r="X2" s="283" t="s">
        <v>0</v>
      </c>
      <c r="Y2" s="285" t="s">
        <v>62</v>
      </c>
      <c r="Z2" s="285"/>
      <c r="AA2" s="285"/>
      <c r="AB2" s="286"/>
      <c r="AC2" s="246"/>
      <c r="AE2" s="1"/>
      <c r="AF2" s="1"/>
      <c r="AH2" s="1"/>
      <c r="AI2" s="1"/>
    </row>
    <row r="3" spans="1:29" s="92" customFormat="1" ht="15.75" customHeight="1" thickBot="1">
      <c r="A3" s="277"/>
      <c r="B3" s="279"/>
      <c r="C3" s="284"/>
      <c r="D3" s="281"/>
      <c r="E3" s="134" t="s">
        <v>1</v>
      </c>
      <c r="F3" s="134" t="s">
        <v>2</v>
      </c>
      <c r="G3" s="134" t="s">
        <v>3</v>
      </c>
      <c r="H3" s="133" t="s">
        <v>18</v>
      </c>
      <c r="I3" s="287"/>
      <c r="J3" s="135" t="s">
        <v>1</v>
      </c>
      <c r="K3" s="134" t="s">
        <v>2</v>
      </c>
      <c r="L3" s="134" t="s">
        <v>3</v>
      </c>
      <c r="M3" s="136" t="s">
        <v>18</v>
      </c>
      <c r="N3" s="284"/>
      <c r="O3" s="104" t="s">
        <v>1</v>
      </c>
      <c r="P3" s="103" t="s">
        <v>2</v>
      </c>
      <c r="Q3" s="103" t="s">
        <v>3</v>
      </c>
      <c r="R3" s="256" t="s">
        <v>18</v>
      </c>
      <c r="S3" s="284"/>
      <c r="T3" s="104" t="s">
        <v>1</v>
      </c>
      <c r="U3" s="103" t="s">
        <v>2</v>
      </c>
      <c r="V3" s="103" t="s">
        <v>3</v>
      </c>
      <c r="W3" s="256" t="s">
        <v>18</v>
      </c>
      <c r="X3" s="284"/>
      <c r="Y3" s="104" t="s">
        <v>1</v>
      </c>
      <c r="Z3" s="103" t="s">
        <v>2</v>
      </c>
      <c r="AA3" s="103" t="s">
        <v>3</v>
      </c>
      <c r="AB3" s="105" t="s">
        <v>18</v>
      </c>
      <c r="AC3" s="246"/>
    </row>
    <row r="4" spans="1:35" s="92" customFormat="1" ht="16.5" customHeight="1" thickBot="1">
      <c r="A4" s="214" t="s">
        <v>4</v>
      </c>
      <c r="B4" s="227" t="s">
        <v>64</v>
      </c>
      <c r="C4" s="163">
        <f>C5+C14+C51+C57</f>
        <v>10401.5</v>
      </c>
      <c r="D4" s="178">
        <f aca="true" t="shared" si="0" ref="D4:D21">SUM(E4:H4)</f>
        <v>1673</v>
      </c>
      <c r="E4" s="50">
        <f>E5+E14+E51+E57</f>
        <v>562</v>
      </c>
      <c r="F4" s="15">
        <f>F5+F14+F51+F57</f>
        <v>466</v>
      </c>
      <c r="G4" s="15">
        <f>G5+G14+G51+G57</f>
        <v>244</v>
      </c>
      <c r="H4" s="16">
        <f>H5+H14+H51+H57</f>
        <v>401</v>
      </c>
      <c r="I4" s="184">
        <f>SUM(J4:M4)</f>
        <v>8658.5</v>
      </c>
      <c r="J4" s="50">
        <f>J5+J14+J51+J57</f>
        <v>1686.6</v>
      </c>
      <c r="K4" s="15">
        <f>K5+K14+K51+K57</f>
        <v>2232.6</v>
      </c>
      <c r="L4" s="89">
        <f>L5+L14+L51+L57</f>
        <v>2084.2</v>
      </c>
      <c r="M4" s="90">
        <f>M5+M14+M51+M57</f>
        <v>2655.1</v>
      </c>
      <c r="N4" s="184">
        <f aca="true" t="shared" si="1" ref="N4:N36">SUM(O4:R4)</f>
        <v>0</v>
      </c>
      <c r="O4" s="185">
        <f>O5+O14+O51+O57</f>
        <v>0</v>
      </c>
      <c r="P4" s="89">
        <f>P5+P14+P51+P57</f>
        <v>0</v>
      </c>
      <c r="Q4" s="89">
        <f>Q5+Q14+Q51+Q57</f>
        <v>0</v>
      </c>
      <c r="R4" s="257">
        <f>R5+R14+R51+R57</f>
        <v>0</v>
      </c>
      <c r="S4" s="74">
        <f aca="true" t="shared" si="2" ref="S4:S36">SUM(T4:W4)</f>
        <v>0</v>
      </c>
      <c r="T4" s="42">
        <f>T5+T14+T51+T57</f>
        <v>0</v>
      </c>
      <c r="U4" s="15">
        <f>U5+U14+U51+U57</f>
        <v>0</v>
      </c>
      <c r="V4" s="15">
        <f>V5+V14+V51+V57</f>
        <v>0</v>
      </c>
      <c r="W4" s="259">
        <f>W5+W14+W51+W57</f>
        <v>0</v>
      </c>
      <c r="X4" s="209">
        <f>AA4+Z4</f>
        <v>68</v>
      </c>
      <c r="Y4" s="178">
        <f>Y5+Y14+Y51+Y57</f>
        <v>0</v>
      </c>
      <c r="Z4" s="50">
        <f>Z5+Z14+Z51+Z57</f>
        <v>34</v>
      </c>
      <c r="AA4" s="16">
        <f>AA5+AA14+AA51+AA57</f>
        <v>34</v>
      </c>
      <c r="AB4" s="16">
        <f>AB5+AB14+AB51+AB57</f>
        <v>0</v>
      </c>
      <c r="AC4" s="195"/>
      <c r="AE4" s="81"/>
      <c r="AF4" s="81"/>
      <c r="AH4" s="244"/>
      <c r="AI4" s="244"/>
    </row>
    <row r="5" spans="1:35" ht="16.5" customHeight="1" thickBot="1">
      <c r="A5" s="107" t="s">
        <v>16</v>
      </c>
      <c r="B5" s="227" t="s">
        <v>65</v>
      </c>
      <c r="C5" s="163">
        <f>C6+C10</f>
        <v>8383</v>
      </c>
      <c r="D5" s="178">
        <f t="shared" si="0"/>
        <v>0</v>
      </c>
      <c r="E5" s="165">
        <f>E6+E10</f>
        <v>0</v>
      </c>
      <c r="F5" s="124">
        <f aca="true" t="shared" si="3" ref="F5:M5">F6+F10</f>
        <v>0</v>
      </c>
      <c r="G5" s="124">
        <f t="shared" si="3"/>
        <v>0</v>
      </c>
      <c r="H5" s="149">
        <f t="shared" si="3"/>
        <v>0</v>
      </c>
      <c r="I5" s="154">
        <f t="shared" si="3"/>
        <v>8383</v>
      </c>
      <c r="J5" s="165">
        <f t="shared" si="3"/>
        <v>1640</v>
      </c>
      <c r="K5" s="124">
        <f t="shared" si="3"/>
        <v>2062</v>
      </c>
      <c r="L5" s="124">
        <f t="shared" si="3"/>
        <v>2062</v>
      </c>
      <c r="M5" s="149">
        <f t="shared" si="3"/>
        <v>2619</v>
      </c>
      <c r="N5" s="170">
        <f t="shared" si="1"/>
        <v>0</v>
      </c>
      <c r="O5" s="185">
        <f>O6+O10</f>
        <v>0</v>
      </c>
      <c r="P5" s="88">
        <f aca="true" t="shared" si="4" ref="P5:AB5">P6+P10</f>
        <v>0</v>
      </c>
      <c r="Q5" s="88">
        <f t="shared" si="4"/>
        <v>0</v>
      </c>
      <c r="R5" s="184">
        <f t="shared" si="4"/>
        <v>0</v>
      </c>
      <c r="S5" s="209">
        <f t="shared" si="4"/>
        <v>0</v>
      </c>
      <c r="T5" s="76">
        <f t="shared" si="4"/>
        <v>0</v>
      </c>
      <c r="U5" s="76">
        <f t="shared" si="4"/>
        <v>0</v>
      </c>
      <c r="V5" s="76">
        <f t="shared" si="4"/>
        <v>0</v>
      </c>
      <c r="W5" s="194">
        <f t="shared" si="4"/>
        <v>0</v>
      </c>
      <c r="X5" s="113">
        <f>AA5+Z5</f>
        <v>0</v>
      </c>
      <c r="Y5" s="194">
        <f t="shared" si="4"/>
        <v>0</v>
      </c>
      <c r="Z5" s="199">
        <f t="shared" si="4"/>
        <v>0</v>
      </c>
      <c r="AA5" s="162">
        <f t="shared" si="4"/>
        <v>0</v>
      </c>
      <c r="AB5" s="162">
        <f t="shared" si="4"/>
        <v>0</v>
      </c>
      <c r="AC5" s="195"/>
      <c r="AE5" s="81"/>
      <c r="AF5" s="81"/>
      <c r="AH5" s="244"/>
      <c r="AI5" s="244"/>
    </row>
    <row r="6" spans="1:35" ht="15" customHeight="1" thickBot="1">
      <c r="A6" s="107" t="s">
        <v>5</v>
      </c>
      <c r="B6" s="228" t="s">
        <v>66</v>
      </c>
      <c r="C6" s="163">
        <f>SUM(C7:C9)</f>
        <v>6438</v>
      </c>
      <c r="D6" s="178">
        <f t="shared" si="0"/>
        <v>0</v>
      </c>
      <c r="E6" s="6">
        <f>SUM(E7:E9)</f>
        <v>0</v>
      </c>
      <c r="F6" s="58">
        <f aca="true" t="shared" si="5" ref="F6:M6">SUM(F7:F9)</f>
        <v>0</v>
      </c>
      <c r="G6" s="58">
        <f t="shared" si="5"/>
        <v>0</v>
      </c>
      <c r="H6" s="94">
        <f t="shared" si="5"/>
        <v>0</v>
      </c>
      <c r="I6" s="56">
        <f t="shared" si="5"/>
        <v>6438</v>
      </c>
      <c r="J6" s="6">
        <f t="shared" si="5"/>
        <v>1321</v>
      </c>
      <c r="K6" s="58">
        <f t="shared" si="5"/>
        <v>1584</v>
      </c>
      <c r="L6" s="58">
        <f t="shared" si="5"/>
        <v>1584</v>
      </c>
      <c r="M6" s="94">
        <f t="shared" si="5"/>
        <v>1949</v>
      </c>
      <c r="N6" s="170">
        <f t="shared" si="1"/>
        <v>0</v>
      </c>
      <c r="O6" s="251">
        <f>SUM(O8)</f>
        <v>0</v>
      </c>
      <c r="P6" s="89">
        <f>SUM(P8)</f>
        <v>0</v>
      </c>
      <c r="Q6" s="88">
        <f>SUM(Q8)</f>
        <v>0</v>
      </c>
      <c r="R6" s="251">
        <f>SUM(R8)</f>
        <v>0</v>
      </c>
      <c r="S6" s="56">
        <f t="shared" si="2"/>
        <v>0</v>
      </c>
      <c r="T6" s="42">
        <f>SUM(T9)</f>
        <v>0</v>
      </c>
      <c r="U6" s="15">
        <f>SUM(U9)</f>
        <v>0</v>
      </c>
      <c r="V6" s="15">
        <f>SUM(V9)</f>
        <v>0</v>
      </c>
      <c r="W6" s="259">
        <f>SUM(W9)</f>
        <v>0</v>
      </c>
      <c r="X6" s="56">
        <f>SUM(Y6:AB6)</f>
        <v>0</v>
      </c>
      <c r="Y6" s="178">
        <f>SUM(Y9)</f>
        <v>0</v>
      </c>
      <c r="Z6" s="50">
        <f>SUM(Z9)</f>
        <v>0</v>
      </c>
      <c r="AA6" s="16">
        <f>SUM(AA9)</f>
        <v>0</v>
      </c>
      <c r="AB6" s="16">
        <f>SUM(AB9)</f>
        <v>0</v>
      </c>
      <c r="AC6" s="195"/>
      <c r="AE6" s="81"/>
      <c r="AF6" s="81"/>
      <c r="AH6" s="244"/>
      <c r="AI6" s="244"/>
    </row>
    <row r="7" spans="1:35" ht="15" customHeight="1">
      <c r="A7" s="31" t="s">
        <v>67</v>
      </c>
      <c r="B7" s="119" t="s">
        <v>68</v>
      </c>
      <c r="C7" s="218">
        <f aca="true" t="shared" si="6" ref="C7:C13">SUM(D7+I7+N7+S7+X7)</f>
        <v>0</v>
      </c>
      <c r="D7" s="83">
        <f t="shared" si="0"/>
        <v>0</v>
      </c>
      <c r="E7" s="140"/>
      <c r="F7" s="25"/>
      <c r="G7" s="25"/>
      <c r="H7" s="53"/>
      <c r="I7" s="8">
        <f aca="true" t="shared" si="7" ref="I7:I13">SUM(J7:M7)</f>
        <v>0</v>
      </c>
      <c r="J7" s="140"/>
      <c r="K7" s="25"/>
      <c r="L7" s="25"/>
      <c r="M7" s="123"/>
      <c r="N7" s="241">
        <f t="shared" si="1"/>
        <v>0</v>
      </c>
      <c r="O7" s="49"/>
      <c r="P7" s="17"/>
      <c r="Q7" s="17"/>
      <c r="R7" s="48"/>
      <c r="S7" s="238">
        <f t="shared" si="2"/>
        <v>0</v>
      </c>
      <c r="T7" s="49"/>
      <c r="U7" s="17"/>
      <c r="V7" s="17"/>
      <c r="W7" s="48"/>
      <c r="X7" s="54">
        <f>SUM(Y7:AB7)</f>
        <v>0</v>
      </c>
      <c r="Y7" s="195"/>
      <c r="Z7" s="205"/>
      <c r="AA7" s="206"/>
      <c r="AB7" s="158"/>
      <c r="AC7" s="195"/>
      <c r="AE7" s="81"/>
      <c r="AF7" s="81"/>
      <c r="AH7" s="244"/>
      <c r="AI7" s="244"/>
    </row>
    <row r="8" spans="1:35" ht="15" customHeight="1">
      <c r="A8" s="27" t="s">
        <v>69</v>
      </c>
      <c r="B8" s="229" t="s">
        <v>144</v>
      </c>
      <c r="C8" s="219">
        <f t="shared" si="6"/>
        <v>4476</v>
      </c>
      <c r="D8" s="180">
        <f t="shared" si="0"/>
        <v>0</v>
      </c>
      <c r="E8" s="142"/>
      <c r="F8" s="2"/>
      <c r="G8" s="2"/>
      <c r="H8" s="156"/>
      <c r="I8" s="64">
        <f t="shared" si="7"/>
        <v>4476</v>
      </c>
      <c r="J8" s="51">
        <v>933</v>
      </c>
      <c r="K8" s="11">
        <v>1119</v>
      </c>
      <c r="L8" s="11">
        <v>1119</v>
      </c>
      <c r="M8" s="78">
        <v>1305</v>
      </c>
      <c r="N8" s="241">
        <f t="shared" si="1"/>
        <v>0</v>
      </c>
      <c r="O8" s="243"/>
      <c r="P8" s="242"/>
      <c r="Q8" s="242"/>
      <c r="R8" s="252"/>
      <c r="S8" s="70">
        <f t="shared" si="2"/>
        <v>0</v>
      </c>
      <c r="T8" s="68"/>
      <c r="U8" s="24"/>
      <c r="V8" s="24"/>
      <c r="W8" s="197"/>
      <c r="X8" s="70">
        <f>SUM(Y8:AB8)</f>
        <v>0</v>
      </c>
      <c r="Y8" s="182"/>
      <c r="Z8" s="191"/>
      <c r="AA8" s="192"/>
      <c r="AB8" s="210"/>
      <c r="AC8" s="195"/>
      <c r="AE8" s="81"/>
      <c r="AF8" s="81"/>
      <c r="AH8" s="244"/>
      <c r="AI8" s="244"/>
    </row>
    <row r="9" spans="1:35" ht="15" customHeight="1" thickBot="1">
      <c r="A9" s="31" t="s">
        <v>70</v>
      </c>
      <c r="B9" s="119" t="s">
        <v>71</v>
      </c>
      <c r="C9" s="220">
        <f t="shared" si="6"/>
        <v>1962</v>
      </c>
      <c r="D9" s="83">
        <f t="shared" si="0"/>
        <v>0</v>
      </c>
      <c r="E9" s="138"/>
      <c r="F9" s="35"/>
      <c r="G9" s="35"/>
      <c r="H9" s="95"/>
      <c r="I9" s="8">
        <f t="shared" si="7"/>
        <v>1962</v>
      </c>
      <c r="J9" s="212">
        <v>388</v>
      </c>
      <c r="K9" s="7">
        <v>465</v>
      </c>
      <c r="L9" s="7">
        <v>465</v>
      </c>
      <c r="M9" s="203">
        <v>644</v>
      </c>
      <c r="N9" s="202">
        <f t="shared" si="1"/>
        <v>0</v>
      </c>
      <c r="O9" s="86"/>
      <c r="P9" s="87"/>
      <c r="Q9" s="87"/>
      <c r="R9" s="253"/>
      <c r="S9" s="204">
        <f t="shared" si="2"/>
        <v>0</v>
      </c>
      <c r="T9" s="66"/>
      <c r="U9" s="7"/>
      <c r="V9" s="7"/>
      <c r="W9" s="203"/>
      <c r="X9" s="204">
        <f>SUM(Y9:AB9)</f>
        <v>0</v>
      </c>
      <c r="Y9" s="83"/>
      <c r="Z9" s="207"/>
      <c r="AA9" s="208"/>
      <c r="AB9" s="171"/>
      <c r="AC9" s="83"/>
      <c r="AE9" s="81"/>
      <c r="AF9" s="81"/>
      <c r="AH9" s="244"/>
      <c r="AI9" s="244"/>
    </row>
    <row r="10" spans="1:35" ht="15.75" customHeight="1" thickBot="1">
      <c r="A10" s="107" t="s">
        <v>19</v>
      </c>
      <c r="B10" s="227" t="s">
        <v>72</v>
      </c>
      <c r="C10" s="221">
        <f t="shared" si="6"/>
        <v>1945</v>
      </c>
      <c r="D10" s="194">
        <f t="shared" si="0"/>
        <v>0</v>
      </c>
      <c r="E10" s="165">
        <f>SUM(E11:E13)</f>
        <v>0</v>
      </c>
      <c r="F10" s="124">
        <f aca="true" t="shared" si="8" ref="F10:M10">SUM(F11:F13)</f>
        <v>0</v>
      </c>
      <c r="G10" s="124">
        <f t="shared" si="8"/>
        <v>0</v>
      </c>
      <c r="H10" s="149">
        <f t="shared" si="8"/>
        <v>0</v>
      </c>
      <c r="I10" s="154">
        <f t="shared" si="7"/>
        <v>1945</v>
      </c>
      <c r="J10" s="165">
        <f t="shared" si="8"/>
        <v>319</v>
      </c>
      <c r="K10" s="124">
        <f t="shared" si="8"/>
        <v>478</v>
      </c>
      <c r="L10" s="124">
        <f t="shared" si="8"/>
        <v>478</v>
      </c>
      <c r="M10" s="149">
        <f t="shared" si="8"/>
        <v>670</v>
      </c>
      <c r="N10" s="150">
        <f t="shared" si="1"/>
        <v>0</v>
      </c>
      <c r="O10" s="185">
        <f>SUM(O12)</f>
        <v>0</v>
      </c>
      <c r="P10" s="185">
        <f>SUM(P12)</f>
        <v>0</v>
      </c>
      <c r="Q10" s="185">
        <f>SUM(Q12)</f>
        <v>0</v>
      </c>
      <c r="R10" s="251">
        <f>SUM(R12)</f>
        <v>0</v>
      </c>
      <c r="S10" s="261">
        <f t="shared" si="2"/>
        <v>0</v>
      </c>
      <c r="T10" s="88">
        <f>SUM(T13)</f>
        <v>0</v>
      </c>
      <c r="U10" s="89">
        <f>SUM(U13)</f>
        <v>0</v>
      </c>
      <c r="V10" s="89">
        <f>SUM(V13)</f>
        <v>0</v>
      </c>
      <c r="W10" s="257">
        <f>SUM(W13)</f>
        <v>0</v>
      </c>
      <c r="X10" s="56">
        <f aca="true" t="shared" si="9" ref="X10:X36">SUM(Y10:AB10)</f>
        <v>0</v>
      </c>
      <c r="Y10" s="194">
        <f>SUM(Y13)</f>
        <v>0</v>
      </c>
      <c r="Z10" s="199">
        <f>SUM(Z13)</f>
        <v>0</v>
      </c>
      <c r="AA10" s="18">
        <f>SUM(AA13)</f>
        <v>0</v>
      </c>
      <c r="AB10" s="162">
        <f>SUM(AB13)</f>
        <v>0</v>
      </c>
      <c r="AC10" s="147"/>
      <c r="AE10" s="81"/>
      <c r="AF10" s="81"/>
      <c r="AH10" s="244"/>
      <c r="AI10" s="244"/>
    </row>
    <row r="11" spans="1:35" ht="15.75" customHeight="1">
      <c r="A11" s="31" t="s">
        <v>73</v>
      </c>
      <c r="B11" s="145" t="s">
        <v>74</v>
      </c>
      <c r="C11" s="222">
        <f t="shared" si="6"/>
        <v>0</v>
      </c>
      <c r="D11" s="82">
        <f t="shared" si="0"/>
        <v>0</v>
      </c>
      <c r="E11" s="166"/>
      <c r="F11" s="146"/>
      <c r="G11" s="146"/>
      <c r="H11" s="155"/>
      <c r="I11" s="131">
        <f t="shared" si="7"/>
        <v>0</v>
      </c>
      <c r="J11" s="166"/>
      <c r="K11" s="146"/>
      <c r="L11" s="146"/>
      <c r="M11" s="153"/>
      <c r="N11" s="248">
        <f t="shared" si="1"/>
        <v>0</v>
      </c>
      <c r="O11" s="116"/>
      <c r="P11" s="117"/>
      <c r="Q11" s="117"/>
      <c r="R11" s="258"/>
      <c r="S11" s="248">
        <f t="shared" si="2"/>
        <v>0</v>
      </c>
      <c r="T11" s="120"/>
      <c r="U11" s="121"/>
      <c r="V11" s="121"/>
      <c r="W11" s="262"/>
      <c r="X11" s="72">
        <f t="shared" si="9"/>
        <v>0</v>
      </c>
      <c r="Y11" s="147"/>
      <c r="Z11" s="186"/>
      <c r="AA11" s="118"/>
      <c r="AB11" s="193"/>
      <c r="AC11" s="147"/>
      <c r="AE11" s="81"/>
      <c r="AF11" s="81"/>
      <c r="AH11" s="244"/>
      <c r="AI11" s="244"/>
    </row>
    <row r="12" spans="1:35" ht="15.75" customHeight="1">
      <c r="A12" s="215" t="s">
        <v>75</v>
      </c>
      <c r="B12" s="230" t="s">
        <v>145</v>
      </c>
      <c r="C12" s="219">
        <f t="shared" si="6"/>
        <v>1352</v>
      </c>
      <c r="D12" s="213">
        <f t="shared" si="0"/>
        <v>0</v>
      </c>
      <c r="E12" s="167"/>
      <c r="F12" s="148"/>
      <c r="G12" s="148"/>
      <c r="H12" s="157"/>
      <c r="I12" s="164">
        <f t="shared" si="7"/>
        <v>1352</v>
      </c>
      <c r="J12" s="51">
        <v>225</v>
      </c>
      <c r="K12" s="11">
        <v>338</v>
      </c>
      <c r="L12" s="11">
        <v>338</v>
      </c>
      <c r="M12" s="78">
        <v>451</v>
      </c>
      <c r="N12" s="241">
        <f t="shared" si="1"/>
        <v>0</v>
      </c>
      <c r="O12" s="243"/>
      <c r="P12" s="242"/>
      <c r="Q12" s="242"/>
      <c r="R12" s="252"/>
      <c r="S12" s="269">
        <f t="shared" si="2"/>
        <v>0</v>
      </c>
      <c r="T12" s="255"/>
      <c r="U12" s="161"/>
      <c r="V12" s="161"/>
      <c r="W12" s="263"/>
      <c r="X12" s="254">
        <f t="shared" si="9"/>
        <v>0</v>
      </c>
      <c r="Y12" s="264"/>
      <c r="Z12" s="187"/>
      <c r="AA12" s="188"/>
      <c r="AB12" s="265"/>
      <c r="AC12" s="147"/>
      <c r="AE12" s="81"/>
      <c r="AF12" s="81"/>
      <c r="AH12" s="244"/>
      <c r="AI12" s="244"/>
    </row>
    <row r="13" spans="1:35" ht="15.75" customHeight="1" thickBot="1">
      <c r="A13" s="29" t="s">
        <v>76</v>
      </c>
      <c r="B13" s="145" t="s">
        <v>77</v>
      </c>
      <c r="C13" s="223">
        <f t="shared" si="6"/>
        <v>593</v>
      </c>
      <c r="D13" s="82">
        <f t="shared" si="0"/>
        <v>0</v>
      </c>
      <c r="E13" s="168"/>
      <c r="F13" s="129"/>
      <c r="G13" s="129"/>
      <c r="H13" s="130"/>
      <c r="I13" s="131">
        <f t="shared" si="7"/>
        <v>593</v>
      </c>
      <c r="J13" s="212">
        <v>94</v>
      </c>
      <c r="K13" s="7">
        <v>140</v>
      </c>
      <c r="L13" s="7">
        <v>140</v>
      </c>
      <c r="M13" s="203">
        <v>219</v>
      </c>
      <c r="N13" s="249">
        <f t="shared" si="1"/>
        <v>0</v>
      </c>
      <c r="O13" s="86"/>
      <c r="P13" s="87"/>
      <c r="Q13" s="87"/>
      <c r="R13" s="253"/>
      <c r="S13" s="202">
        <f t="shared" si="2"/>
        <v>0</v>
      </c>
      <c r="T13" s="86"/>
      <c r="U13" s="87"/>
      <c r="V13" s="87"/>
      <c r="W13" s="253"/>
      <c r="X13" s="72">
        <f t="shared" si="9"/>
        <v>0</v>
      </c>
      <c r="Y13" s="82"/>
      <c r="Z13" s="200"/>
      <c r="AA13" s="21"/>
      <c r="AB13" s="176"/>
      <c r="AC13" s="82"/>
      <c r="AE13" s="81"/>
      <c r="AF13" s="81"/>
      <c r="AH13" s="244"/>
      <c r="AI13" s="244"/>
    </row>
    <row r="14" spans="1:35" ht="15.75" customHeight="1" thickBot="1">
      <c r="A14" s="107" t="s">
        <v>20</v>
      </c>
      <c r="B14" s="231" t="s">
        <v>78</v>
      </c>
      <c r="C14" s="221">
        <f>SUM(C15+C18+C26+C36)</f>
        <v>861</v>
      </c>
      <c r="D14" s="178">
        <f t="shared" si="0"/>
        <v>859</v>
      </c>
      <c r="E14" s="6">
        <f>E15+E18+E26+E36</f>
        <v>323</v>
      </c>
      <c r="F14" s="4">
        <f>F15+F18+F26+F36</f>
        <v>129</v>
      </c>
      <c r="G14" s="4">
        <f>G15+G18+G26+G36</f>
        <v>151</v>
      </c>
      <c r="H14" s="5">
        <f>H15+H18+H26+H36</f>
        <v>256</v>
      </c>
      <c r="I14" s="62">
        <f aca="true" t="shared" si="10" ref="I14:I62">SUM(J14:M14)</f>
        <v>0</v>
      </c>
      <c r="J14" s="6">
        <f>J15+J18+J26+J36</f>
        <v>0</v>
      </c>
      <c r="K14" s="4">
        <f>K15+K18+K26+K36</f>
        <v>0</v>
      </c>
      <c r="L14" s="4">
        <f>L15+L18+L26+L36</f>
        <v>0</v>
      </c>
      <c r="M14" s="5">
        <f>M15+M18+M26+M36</f>
        <v>0</v>
      </c>
      <c r="N14" s="247">
        <f t="shared" si="1"/>
        <v>0</v>
      </c>
      <c r="O14" s="6">
        <f>O15+O18+O26+O36</f>
        <v>0</v>
      </c>
      <c r="P14" s="4">
        <f>P15+P18+P26+P36</f>
        <v>0</v>
      </c>
      <c r="Q14" s="4">
        <f>Q15+Q18+Q26+Q36</f>
        <v>0</v>
      </c>
      <c r="R14" s="57">
        <f>R15+R18+R26+R36</f>
        <v>0</v>
      </c>
      <c r="S14" s="56">
        <f t="shared" si="2"/>
        <v>0</v>
      </c>
      <c r="T14" s="58">
        <f>T15+T18+T26+T36</f>
        <v>0</v>
      </c>
      <c r="U14" s="4">
        <f>U15+U18+U26+U36</f>
        <v>0</v>
      </c>
      <c r="V14" s="4">
        <f>V15+V18+V26+V36</f>
        <v>0</v>
      </c>
      <c r="W14" s="57">
        <f>W15+W18+W26+W36</f>
        <v>0</v>
      </c>
      <c r="X14" s="56">
        <f t="shared" si="9"/>
        <v>0</v>
      </c>
      <c r="Y14" s="62">
        <f>Y15+Y18+Y26+Y36</f>
        <v>0</v>
      </c>
      <c r="Z14" s="6">
        <f>Z15+Z18+Z26+Z36</f>
        <v>0</v>
      </c>
      <c r="AA14" s="5">
        <f>AA15+AA18+AA26+AA36</f>
        <v>0</v>
      </c>
      <c r="AB14" s="94">
        <f>AB15+AB18+AB26+AB36</f>
        <v>0</v>
      </c>
      <c r="AC14" s="139"/>
      <c r="AE14" s="81"/>
      <c r="AF14" s="81"/>
      <c r="AH14" s="244"/>
      <c r="AI14" s="244"/>
    </row>
    <row r="15" spans="1:35" ht="15" customHeight="1" thickBot="1">
      <c r="A15" s="107" t="s">
        <v>6</v>
      </c>
      <c r="B15" s="231" t="s">
        <v>79</v>
      </c>
      <c r="C15" s="221">
        <f>SUM(C16:C17)</f>
        <v>11</v>
      </c>
      <c r="D15" s="178">
        <f t="shared" si="0"/>
        <v>11</v>
      </c>
      <c r="E15" s="6">
        <f>SUM(E16:E17)</f>
        <v>3</v>
      </c>
      <c r="F15" s="4">
        <f>SUM(F16:F17)</f>
        <v>3</v>
      </c>
      <c r="G15" s="4">
        <f>SUM(G16:G17)</f>
        <v>3</v>
      </c>
      <c r="H15" s="5">
        <f>SUM(H16:H17)</f>
        <v>2</v>
      </c>
      <c r="I15" s="62">
        <f t="shared" si="10"/>
        <v>0</v>
      </c>
      <c r="J15" s="6">
        <f>SUM(J16:J17)</f>
        <v>0</v>
      </c>
      <c r="K15" s="4">
        <f>SUM(K16:K17)</f>
        <v>0</v>
      </c>
      <c r="L15" s="4">
        <f>SUM(L16:L17)</f>
        <v>0</v>
      </c>
      <c r="M15" s="5">
        <f>SUM(M16:M17)</f>
        <v>0</v>
      </c>
      <c r="N15" s="62">
        <f t="shared" si="1"/>
        <v>0</v>
      </c>
      <c r="O15" s="50">
        <f>SUM(O16:O17)</f>
        <v>0</v>
      </c>
      <c r="P15" s="15">
        <f>SUM(P16:P17)</f>
        <v>0</v>
      </c>
      <c r="Q15" s="15">
        <f>SUM(Q16:Q17)</f>
        <v>0</v>
      </c>
      <c r="R15" s="259">
        <f>SUM(R16:R17)</f>
        <v>0</v>
      </c>
      <c r="S15" s="56">
        <f t="shared" si="2"/>
        <v>0</v>
      </c>
      <c r="T15" s="42">
        <f>SUM(T16:T17)</f>
        <v>0</v>
      </c>
      <c r="U15" s="15">
        <f>SUM(U16:U17)</f>
        <v>0</v>
      </c>
      <c r="V15" s="15">
        <f>SUM(V16:V17)</f>
        <v>0</v>
      </c>
      <c r="W15" s="259">
        <f>SUM(W16:W17)</f>
        <v>0</v>
      </c>
      <c r="X15" s="56">
        <f t="shared" si="9"/>
        <v>0</v>
      </c>
      <c r="Y15" s="178">
        <f>SUM(Y16:Y17)</f>
        <v>0</v>
      </c>
      <c r="Z15" s="50">
        <f>SUM(Z16:Z17)</f>
        <v>0</v>
      </c>
      <c r="AA15" s="16">
        <f>SUM(AA16:AA17)</f>
        <v>0</v>
      </c>
      <c r="AB15" s="158">
        <f>SUM(AB16:AB17)</f>
        <v>0</v>
      </c>
      <c r="AC15" s="195"/>
      <c r="AE15" s="81"/>
      <c r="AF15" s="81"/>
      <c r="AH15" s="244"/>
      <c r="AI15" s="244"/>
    </row>
    <row r="16" spans="1:35" ht="13.5" customHeight="1">
      <c r="A16" s="29" t="s">
        <v>80</v>
      </c>
      <c r="B16" s="232" t="s">
        <v>81</v>
      </c>
      <c r="C16" s="224">
        <f>SUM(D16+I16+N16+S16+X16)</f>
        <v>11</v>
      </c>
      <c r="D16" s="83">
        <f t="shared" si="0"/>
        <v>11</v>
      </c>
      <c r="E16" s="137">
        <v>3</v>
      </c>
      <c r="F16" s="33">
        <v>3</v>
      </c>
      <c r="G16" s="33">
        <v>3</v>
      </c>
      <c r="H16" s="96">
        <v>2</v>
      </c>
      <c r="I16" s="8">
        <f t="shared" si="10"/>
        <v>0</v>
      </c>
      <c r="J16" s="137"/>
      <c r="K16" s="33"/>
      <c r="L16" s="33"/>
      <c r="M16" s="96"/>
      <c r="N16" s="83">
        <f t="shared" si="1"/>
        <v>0</v>
      </c>
      <c r="O16" s="160"/>
      <c r="P16" s="9"/>
      <c r="Q16" s="9"/>
      <c r="R16" s="77"/>
      <c r="S16" s="54">
        <f t="shared" si="2"/>
        <v>0</v>
      </c>
      <c r="T16" s="46"/>
      <c r="U16" s="9"/>
      <c r="V16" s="9"/>
      <c r="W16" s="77"/>
      <c r="X16" s="54">
        <f t="shared" si="9"/>
        <v>0</v>
      </c>
      <c r="Y16" s="183"/>
      <c r="Z16" s="160"/>
      <c r="AA16" s="10"/>
      <c r="AB16" s="198"/>
      <c r="AC16" s="83"/>
      <c r="AE16" s="81"/>
      <c r="AF16" s="81"/>
      <c r="AH16" s="244"/>
      <c r="AI16" s="244"/>
    </row>
    <row r="17" spans="1:35" ht="14.25" customHeight="1" thickBot="1">
      <c r="A17" s="28" t="s">
        <v>82</v>
      </c>
      <c r="B17" s="233" t="s">
        <v>83</v>
      </c>
      <c r="C17" s="219">
        <f>SUM(D17+I17+N17+S17+X17)</f>
        <v>0</v>
      </c>
      <c r="D17" s="177">
        <f t="shared" si="0"/>
        <v>0</v>
      </c>
      <c r="E17" s="128"/>
      <c r="F17" s="40"/>
      <c r="G17" s="40"/>
      <c r="H17" s="41"/>
      <c r="I17" s="141">
        <f t="shared" si="10"/>
        <v>0</v>
      </c>
      <c r="J17" s="128"/>
      <c r="K17" s="40"/>
      <c r="L17" s="40"/>
      <c r="M17" s="41"/>
      <c r="N17" s="177">
        <f t="shared" si="1"/>
        <v>0</v>
      </c>
      <c r="O17" s="52"/>
      <c r="P17" s="22"/>
      <c r="Q17" s="22"/>
      <c r="R17" s="201"/>
      <c r="S17" s="71">
        <f t="shared" si="2"/>
        <v>0</v>
      </c>
      <c r="T17" s="47"/>
      <c r="U17" s="22"/>
      <c r="V17" s="22"/>
      <c r="W17" s="201"/>
      <c r="X17" s="71">
        <f t="shared" si="9"/>
        <v>0</v>
      </c>
      <c r="Y17" s="177"/>
      <c r="Z17" s="52"/>
      <c r="AA17" s="23"/>
      <c r="AB17" s="172"/>
      <c r="AC17" s="83"/>
      <c r="AE17" s="81"/>
      <c r="AF17" s="81"/>
      <c r="AH17" s="244"/>
      <c r="AI17" s="244"/>
    </row>
    <row r="18" spans="1:35" ht="14.25" customHeight="1" thickBot="1">
      <c r="A18" s="107" t="s">
        <v>7</v>
      </c>
      <c r="B18" s="231" t="s">
        <v>84</v>
      </c>
      <c r="C18" s="221">
        <f>C19+C20+C21+C22+C25</f>
        <v>628</v>
      </c>
      <c r="D18" s="178">
        <f t="shared" si="0"/>
        <v>628</v>
      </c>
      <c r="E18" s="6">
        <f>E19+E20+E21+E22+E25</f>
        <v>273</v>
      </c>
      <c r="F18" s="6">
        <f>F19+F20+F21+F22+F25</f>
        <v>94</v>
      </c>
      <c r="G18" s="6">
        <f>G19+G20+G21+G22+G25</f>
        <v>39</v>
      </c>
      <c r="H18" s="6">
        <f>H19+H20+H21+H22+H25</f>
        <v>222</v>
      </c>
      <c r="I18" s="62">
        <f t="shared" si="10"/>
        <v>0</v>
      </c>
      <c r="J18" s="6">
        <f>SUM(J19:J25)</f>
        <v>0</v>
      </c>
      <c r="K18" s="4">
        <f>SUM(K19:K25)</f>
        <v>0</v>
      </c>
      <c r="L18" s="4">
        <f>SUM(L19:L25)</f>
        <v>0</v>
      </c>
      <c r="M18" s="5">
        <f>SUM(M19:M25)</f>
        <v>0</v>
      </c>
      <c r="N18" s="178">
        <f t="shared" si="1"/>
        <v>0</v>
      </c>
      <c r="O18" s="50">
        <f>SUM(O19:O25)</f>
        <v>0</v>
      </c>
      <c r="P18" s="15">
        <f>SUM(P19:P25)</f>
        <v>0</v>
      </c>
      <c r="Q18" s="15">
        <f>SUM(Q19:Q25)</f>
        <v>0</v>
      </c>
      <c r="R18" s="259">
        <f>SUM(R19:R25)</f>
        <v>0</v>
      </c>
      <c r="S18" s="74">
        <f t="shared" si="2"/>
        <v>0</v>
      </c>
      <c r="T18" s="42">
        <f>SUM(T19:T25)</f>
        <v>0</v>
      </c>
      <c r="U18" s="15">
        <f>SUM(U19:U25)</f>
        <v>0</v>
      </c>
      <c r="V18" s="15">
        <f>SUM(V19:V25)</f>
        <v>0</v>
      </c>
      <c r="W18" s="259">
        <f>SUM(W19:W25)</f>
        <v>0</v>
      </c>
      <c r="X18" s="74">
        <f t="shared" si="9"/>
        <v>0</v>
      </c>
      <c r="Y18" s="178">
        <f>SUM(Y19:Y25)</f>
        <v>0</v>
      </c>
      <c r="Z18" s="50">
        <f>SUM(Z19:Z25)</f>
        <v>0</v>
      </c>
      <c r="AA18" s="16">
        <f>SUM(AA19:AA25)</f>
        <v>0</v>
      </c>
      <c r="AB18" s="158">
        <f>SUM(AB19:AB25)</f>
        <v>0</v>
      </c>
      <c r="AC18" s="195"/>
      <c r="AE18" s="81"/>
      <c r="AF18" s="81"/>
      <c r="AH18" s="244"/>
      <c r="AI18" s="244"/>
    </row>
    <row r="19" spans="1:35" ht="14.25" customHeight="1">
      <c r="A19" s="216" t="s">
        <v>21</v>
      </c>
      <c r="B19" s="234" t="s">
        <v>85</v>
      </c>
      <c r="C19" s="219">
        <f aca="true" t="shared" si="11" ref="C19:C25">SUM(D19+I19+N19+S19+X19)</f>
        <v>0</v>
      </c>
      <c r="D19" s="179">
        <f t="shared" si="0"/>
        <v>0</v>
      </c>
      <c r="E19" s="126"/>
      <c r="F19" s="37"/>
      <c r="G19" s="37"/>
      <c r="H19" s="38"/>
      <c r="I19" s="144">
        <f t="shared" si="10"/>
        <v>0</v>
      </c>
      <c r="J19" s="126"/>
      <c r="K19" s="37"/>
      <c r="L19" s="37"/>
      <c r="M19" s="38"/>
      <c r="N19" s="179">
        <f t="shared" si="1"/>
        <v>0</v>
      </c>
      <c r="O19" s="67"/>
      <c r="P19" s="19"/>
      <c r="Q19" s="19"/>
      <c r="R19" s="260"/>
      <c r="S19" s="73">
        <f t="shared" si="2"/>
        <v>0</v>
      </c>
      <c r="T19" s="43"/>
      <c r="U19" s="19"/>
      <c r="V19" s="19"/>
      <c r="W19" s="260"/>
      <c r="X19" s="73">
        <f t="shared" si="9"/>
        <v>0</v>
      </c>
      <c r="Y19" s="196"/>
      <c r="Z19" s="67"/>
      <c r="AA19" s="20"/>
      <c r="AB19" s="198"/>
      <c r="AC19" s="83"/>
      <c r="AE19" s="81"/>
      <c r="AF19" s="81"/>
      <c r="AH19" s="244"/>
      <c r="AI19" s="244"/>
    </row>
    <row r="20" spans="1:35" ht="15" customHeight="1">
      <c r="A20" s="93" t="s">
        <v>22</v>
      </c>
      <c r="B20" s="235" t="s">
        <v>86</v>
      </c>
      <c r="C20" s="219">
        <f t="shared" si="11"/>
        <v>379</v>
      </c>
      <c r="D20" s="180">
        <f t="shared" si="0"/>
        <v>379</v>
      </c>
      <c r="E20" s="127">
        <v>200</v>
      </c>
      <c r="F20" s="3">
        <v>46</v>
      </c>
      <c r="G20" s="3"/>
      <c r="H20" s="39">
        <v>133</v>
      </c>
      <c r="I20" s="64">
        <f t="shared" si="10"/>
        <v>0</v>
      </c>
      <c r="J20" s="127"/>
      <c r="K20" s="3"/>
      <c r="L20" s="3"/>
      <c r="M20" s="39"/>
      <c r="N20" s="180">
        <f t="shared" si="1"/>
        <v>0</v>
      </c>
      <c r="O20" s="51"/>
      <c r="P20" s="11"/>
      <c r="Q20" s="11"/>
      <c r="R20" s="78"/>
      <c r="S20" s="70">
        <f t="shared" si="2"/>
        <v>0</v>
      </c>
      <c r="T20" s="44"/>
      <c r="U20" s="11"/>
      <c r="V20" s="11"/>
      <c r="W20" s="78"/>
      <c r="X20" s="70">
        <f t="shared" si="9"/>
        <v>0</v>
      </c>
      <c r="Y20" s="180"/>
      <c r="Z20" s="51"/>
      <c r="AA20" s="12"/>
      <c r="AB20" s="84"/>
      <c r="AC20" s="83"/>
      <c r="AE20" s="81"/>
      <c r="AF20" s="81"/>
      <c r="AH20" s="244"/>
      <c r="AI20" s="244"/>
    </row>
    <row r="21" spans="1:35" ht="13.5" customHeight="1">
      <c r="A21" s="93" t="s">
        <v>23</v>
      </c>
      <c r="B21" s="235" t="s">
        <v>87</v>
      </c>
      <c r="C21" s="219">
        <f t="shared" si="11"/>
        <v>212</v>
      </c>
      <c r="D21" s="180">
        <f t="shared" si="0"/>
        <v>212</v>
      </c>
      <c r="E21" s="127">
        <v>63</v>
      </c>
      <c r="F21" s="3">
        <v>39</v>
      </c>
      <c r="G21" s="3">
        <v>29</v>
      </c>
      <c r="H21" s="39">
        <v>81</v>
      </c>
      <c r="I21" s="64">
        <f t="shared" si="10"/>
        <v>0</v>
      </c>
      <c r="J21" s="127"/>
      <c r="K21" s="3"/>
      <c r="L21" s="3"/>
      <c r="M21" s="39"/>
      <c r="N21" s="180">
        <f t="shared" si="1"/>
        <v>0</v>
      </c>
      <c r="O21" s="51"/>
      <c r="P21" s="11"/>
      <c r="Q21" s="11"/>
      <c r="R21" s="78"/>
      <c r="S21" s="70">
        <f t="shared" si="2"/>
        <v>0</v>
      </c>
      <c r="T21" s="44"/>
      <c r="U21" s="11"/>
      <c r="V21" s="11"/>
      <c r="W21" s="78"/>
      <c r="X21" s="70">
        <f t="shared" si="9"/>
        <v>0</v>
      </c>
      <c r="Y21" s="180"/>
      <c r="Z21" s="51"/>
      <c r="AA21" s="12"/>
      <c r="AB21" s="84"/>
      <c r="AC21" s="83"/>
      <c r="AE21" s="81"/>
      <c r="AF21" s="81"/>
      <c r="AH21" s="244"/>
      <c r="AI21" s="244"/>
    </row>
    <row r="22" spans="1:35" ht="13.5" customHeight="1">
      <c r="A22" s="151" t="s">
        <v>88</v>
      </c>
      <c r="B22" s="235" t="s">
        <v>89</v>
      </c>
      <c r="C22" s="225">
        <f>SUM(C23:C24)</f>
        <v>23</v>
      </c>
      <c r="D22" s="182">
        <f>D23+D24</f>
        <v>23</v>
      </c>
      <c r="E22" s="240">
        <f>E23+E24</f>
        <v>6</v>
      </c>
      <c r="F22" s="2">
        <f>F23+F24</f>
        <v>5</v>
      </c>
      <c r="G22" s="2">
        <f>G23+G24</f>
        <v>6</v>
      </c>
      <c r="H22" s="250">
        <f>H23+H24</f>
        <v>6</v>
      </c>
      <c r="I22" s="64">
        <f t="shared" si="10"/>
        <v>0</v>
      </c>
      <c r="J22" s="127"/>
      <c r="K22" s="3"/>
      <c r="L22" s="3"/>
      <c r="M22" s="39"/>
      <c r="N22" s="180">
        <f t="shared" si="1"/>
        <v>0</v>
      </c>
      <c r="O22" s="51"/>
      <c r="P22" s="11"/>
      <c r="Q22" s="11"/>
      <c r="R22" s="78"/>
      <c r="S22" s="70">
        <f t="shared" si="2"/>
        <v>0</v>
      </c>
      <c r="T22" s="44"/>
      <c r="U22" s="11"/>
      <c r="V22" s="11"/>
      <c r="W22" s="78"/>
      <c r="X22" s="70">
        <f t="shared" si="9"/>
        <v>0</v>
      </c>
      <c r="Y22" s="180"/>
      <c r="Z22" s="51"/>
      <c r="AA22" s="12"/>
      <c r="AB22" s="84"/>
      <c r="AC22" s="83"/>
      <c r="AE22" s="81"/>
      <c r="AF22" s="81"/>
      <c r="AH22" s="244"/>
      <c r="AI22" s="244"/>
    </row>
    <row r="23" spans="1:35" ht="14.25" customHeight="1">
      <c r="A23" s="93" t="s">
        <v>24</v>
      </c>
      <c r="B23" s="235" t="s">
        <v>90</v>
      </c>
      <c r="C23" s="219">
        <f t="shared" si="11"/>
        <v>23</v>
      </c>
      <c r="D23" s="180">
        <f aca="true" t="shared" si="12" ref="D23:D62">SUM(E23:H23)</f>
        <v>23</v>
      </c>
      <c r="E23" s="127">
        <v>6</v>
      </c>
      <c r="F23" s="3">
        <v>5</v>
      </c>
      <c r="G23" s="3">
        <v>6</v>
      </c>
      <c r="H23" s="39">
        <v>6</v>
      </c>
      <c r="I23" s="64">
        <f t="shared" si="10"/>
        <v>0</v>
      </c>
      <c r="J23" s="127"/>
      <c r="K23" s="3"/>
      <c r="L23" s="3"/>
      <c r="M23" s="39"/>
      <c r="N23" s="180">
        <f t="shared" si="1"/>
        <v>0</v>
      </c>
      <c r="O23" s="51"/>
      <c r="P23" s="11"/>
      <c r="Q23" s="11"/>
      <c r="R23" s="78"/>
      <c r="S23" s="70">
        <f t="shared" si="2"/>
        <v>0</v>
      </c>
      <c r="T23" s="44"/>
      <c r="U23" s="11"/>
      <c r="V23" s="11"/>
      <c r="W23" s="78"/>
      <c r="X23" s="70">
        <f t="shared" si="9"/>
        <v>0</v>
      </c>
      <c r="Y23" s="180"/>
      <c r="Z23" s="51"/>
      <c r="AA23" s="12"/>
      <c r="AB23" s="84"/>
      <c r="AC23" s="83"/>
      <c r="AE23" s="81"/>
      <c r="AF23" s="81"/>
      <c r="AH23" s="244"/>
      <c r="AI23" s="244"/>
    </row>
    <row r="24" spans="1:35" ht="15" customHeight="1">
      <c r="A24" s="93" t="s">
        <v>25</v>
      </c>
      <c r="B24" s="235" t="s">
        <v>91</v>
      </c>
      <c r="C24" s="219">
        <f t="shared" si="11"/>
        <v>0</v>
      </c>
      <c r="D24" s="180">
        <f t="shared" si="12"/>
        <v>0</v>
      </c>
      <c r="E24" s="127"/>
      <c r="F24" s="3"/>
      <c r="G24" s="3"/>
      <c r="H24" s="39"/>
      <c r="I24" s="64">
        <f t="shared" si="10"/>
        <v>0</v>
      </c>
      <c r="J24" s="127"/>
      <c r="K24" s="3"/>
      <c r="L24" s="3"/>
      <c r="M24" s="39"/>
      <c r="N24" s="180">
        <f t="shared" si="1"/>
        <v>0</v>
      </c>
      <c r="O24" s="51"/>
      <c r="P24" s="11"/>
      <c r="Q24" s="11"/>
      <c r="R24" s="78"/>
      <c r="S24" s="70">
        <f t="shared" si="2"/>
        <v>0</v>
      </c>
      <c r="T24" s="44"/>
      <c r="U24" s="11"/>
      <c r="V24" s="11"/>
      <c r="W24" s="78"/>
      <c r="X24" s="70">
        <f t="shared" si="9"/>
        <v>0</v>
      </c>
      <c r="Y24" s="180"/>
      <c r="Z24" s="51"/>
      <c r="AA24" s="12"/>
      <c r="AB24" s="84"/>
      <c r="AC24" s="83"/>
      <c r="AE24" s="81"/>
      <c r="AF24" s="81"/>
      <c r="AH24" s="244"/>
      <c r="AI24" s="244"/>
    </row>
    <row r="25" spans="1:35" ht="15" customHeight="1" thickBot="1">
      <c r="A25" s="217" t="s">
        <v>26</v>
      </c>
      <c r="B25" s="233" t="s">
        <v>92</v>
      </c>
      <c r="C25" s="219">
        <f t="shared" si="11"/>
        <v>14</v>
      </c>
      <c r="D25" s="180">
        <f t="shared" si="12"/>
        <v>14</v>
      </c>
      <c r="E25" s="128">
        <v>4</v>
      </c>
      <c r="F25" s="40">
        <v>4</v>
      </c>
      <c r="G25" s="40">
        <v>4</v>
      </c>
      <c r="H25" s="41">
        <v>2</v>
      </c>
      <c r="I25" s="64">
        <f t="shared" si="10"/>
        <v>0</v>
      </c>
      <c r="J25" s="128"/>
      <c r="K25" s="40"/>
      <c r="L25" s="40"/>
      <c r="M25" s="41"/>
      <c r="N25" s="180">
        <f t="shared" si="1"/>
        <v>0</v>
      </c>
      <c r="O25" s="52"/>
      <c r="P25" s="22"/>
      <c r="Q25" s="22"/>
      <c r="R25" s="201"/>
      <c r="S25" s="70">
        <f t="shared" si="2"/>
        <v>0</v>
      </c>
      <c r="T25" s="47"/>
      <c r="U25" s="22"/>
      <c r="V25" s="22"/>
      <c r="W25" s="201"/>
      <c r="X25" s="70">
        <f t="shared" si="9"/>
        <v>0</v>
      </c>
      <c r="Y25" s="177"/>
      <c r="Z25" s="52"/>
      <c r="AA25" s="23"/>
      <c r="AB25" s="172"/>
      <c r="AC25" s="83"/>
      <c r="AE25" s="81"/>
      <c r="AF25" s="81"/>
      <c r="AH25" s="244"/>
      <c r="AI25" s="244"/>
    </row>
    <row r="26" spans="1:35" ht="15" customHeight="1" thickBot="1">
      <c r="A26" s="107" t="s">
        <v>27</v>
      </c>
      <c r="B26" s="231" t="s">
        <v>93</v>
      </c>
      <c r="C26" s="221">
        <f>SUM(C27:C35)</f>
        <v>50</v>
      </c>
      <c r="D26" s="178">
        <f t="shared" si="12"/>
        <v>50</v>
      </c>
      <c r="E26" s="6">
        <f>SUM(E27:E35)</f>
        <v>17</v>
      </c>
      <c r="F26" s="58">
        <f>SUM(F27:F35)</f>
        <v>17</v>
      </c>
      <c r="G26" s="58">
        <f>SUM(G27:G35)</f>
        <v>7</v>
      </c>
      <c r="H26" s="94">
        <f>SUM(H27:H35)</f>
        <v>9</v>
      </c>
      <c r="I26" s="62">
        <f>SUM(J26:M26)</f>
        <v>0</v>
      </c>
      <c r="J26" s="6">
        <f>SUM(J27:J34)</f>
        <v>0</v>
      </c>
      <c r="K26" s="4">
        <f>SUM(K27:K34)</f>
        <v>0</v>
      </c>
      <c r="L26" s="4">
        <f>SUM(L27:L34)</f>
        <v>0</v>
      </c>
      <c r="M26" s="5">
        <f>SUM(M27:M34)</f>
        <v>0</v>
      </c>
      <c r="N26" s="178">
        <f t="shared" si="1"/>
        <v>0</v>
      </c>
      <c r="O26" s="50">
        <f>SUM(O27:O34)</f>
        <v>0</v>
      </c>
      <c r="P26" s="15">
        <f>SUM(P27:P34)</f>
        <v>0</v>
      </c>
      <c r="Q26" s="15">
        <f>SUM(Q27:Q34)</f>
        <v>0</v>
      </c>
      <c r="R26" s="259">
        <f>SUM(R27:R34)</f>
        <v>0</v>
      </c>
      <c r="S26" s="74">
        <f t="shared" si="2"/>
        <v>0</v>
      </c>
      <c r="T26" s="42">
        <f>SUM(T27:T34)</f>
        <v>0</v>
      </c>
      <c r="U26" s="15">
        <f>SUM(U27:U34)</f>
        <v>0</v>
      </c>
      <c r="V26" s="15">
        <f>SUM(V27:V34)</f>
        <v>0</v>
      </c>
      <c r="W26" s="259">
        <f>SUM(W27:W34)</f>
        <v>0</v>
      </c>
      <c r="X26" s="74">
        <f t="shared" si="9"/>
        <v>0</v>
      </c>
      <c r="Y26" s="178">
        <f>SUM(Y27:Y34)</f>
        <v>0</v>
      </c>
      <c r="Z26" s="50">
        <f>SUM(Z27:Z34)</f>
        <v>0</v>
      </c>
      <c r="AA26" s="16">
        <f>SUM(AA27:AA34)</f>
        <v>0</v>
      </c>
      <c r="AB26" s="159">
        <f>SUM(AB27:AB34)</f>
        <v>0</v>
      </c>
      <c r="AC26" s="195"/>
      <c r="AE26" s="81"/>
      <c r="AF26" s="81"/>
      <c r="AH26" s="244"/>
      <c r="AI26" s="244"/>
    </row>
    <row r="27" spans="1:35" ht="15" customHeight="1">
      <c r="A27" s="216" t="s">
        <v>28</v>
      </c>
      <c r="B27" s="234" t="s">
        <v>136</v>
      </c>
      <c r="C27" s="219">
        <f aca="true" t="shared" si="13" ref="C27:C32">SUM(D27+I27+N27+S27+X27)</f>
        <v>0</v>
      </c>
      <c r="D27" s="180">
        <f t="shared" si="12"/>
        <v>0</v>
      </c>
      <c r="E27" s="126"/>
      <c r="F27" s="37"/>
      <c r="G27" s="37"/>
      <c r="H27" s="38"/>
      <c r="I27" s="64">
        <f t="shared" si="10"/>
        <v>0</v>
      </c>
      <c r="J27" s="126"/>
      <c r="K27" s="37"/>
      <c r="L27" s="37"/>
      <c r="M27" s="38"/>
      <c r="N27" s="180">
        <f t="shared" si="1"/>
        <v>0</v>
      </c>
      <c r="O27" s="67"/>
      <c r="P27" s="19"/>
      <c r="Q27" s="19"/>
      <c r="R27" s="260"/>
      <c r="S27" s="70">
        <f t="shared" si="2"/>
        <v>0</v>
      </c>
      <c r="T27" s="43"/>
      <c r="U27" s="19"/>
      <c r="V27" s="19"/>
      <c r="W27" s="260"/>
      <c r="X27" s="70">
        <f t="shared" si="9"/>
        <v>0</v>
      </c>
      <c r="Y27" s="196"/>
      <c r="Z27" s="67"/>
      <c r="AA27" s="20"/>
      <c r="AB27" s="198"/>
      <c r="AC27" s="83"/>
      <c r="AE27" s="81"/>
      <c r="AF27" s="81"/>
      <c r="AH27" s="244"/>
      <c r="AI27" s="244"/>
    </row>
    <row r="28" spans="1:35" ht="15" customHeight="1">
      <c r="A28" s="93" t="s">
        <v>29</v>
      </c>
      <c r="B28" s="235" t="s">
        <v>94</v>
      </c>
      <c r="C28" s="219">
        <f t="shared" si="13"/>
        <v>16</v>
      </c>
      <c r="D28" s="180">
        <f t="shared" si="12"/>
        <v>16</v>
      </c>
      <c r="E28" s="245">
        <v>4</v>
      </c>
      <c r="F28" s="3">
        <v>4</v>
      </c>
      <c r="G28" s="3">
        <v>4</v>
      </c>
      <c r="H28" s="39">
        <v>4</v>
      </c>
      <c r="I28" s="64">
        <f t="shared" si="10"/>
        <v>0</v>
      </c>
      <c r="J28" s="127"/>
      <c r="K28" s="3"/>
      <c r="L28" s="3"/>
      <c r="M28" s="39"/>
      <c r="N28" s="180">
        <f t="shared" si="1"/>
        <v>0</v>
      </c>
      <c r="O28" s="51"/>
      <c r="P28" s="11"/>
      <c r="Q28" s="11"/>
      <c r="R28" s="78"/>
      <c r="S28" s="70">
        <f t="shared" si="2"/>
        <v>0</v>
      </c>
      <c r="T28" s="44"/>
      <c r="U28" s="11"/>
      <c r="V28" s="11"/>
      <c r="W28" s="78"/>
      <c r="X28" s="70">
        <f t="shared" si="9"/>
        <v>0</v>
      </c>
      <c r="Y28" s="180"/>
      <c r="Z28" s="51"/>
      <c r="AA28" s="12"/>
      <c r="AB28" s="84"/>
      <c r="AC28" s="83"/>
      <c r="AE28" s="81"/>
      <c r="AF28" s="81"/>
      <c r="AH28" s="244"/>
      <c r="AI28" s="244"/>
    </row>
    <row r="29" spans="1:35" ht="15" customHeight="1">
      <c r="A29" s="93" t="s">
        <v>30</v>
      </c>
      <c r="B29" s="235" t="s">
        <v>95</v>
      </c>
      <c r="C29" s="219">
        <f t="shared" si="13"/>
        <v>0</v>
      </c>
      <c r="D29" s="180">
        <f t="shared" si="12"/>
        <v>0</v>
      </c>
      <c r="E29" s="245"/>
      <c r="F29" s="3"/>
      <c r="G29" s="3"/>
      <c r="H29" s="39"/>
      <c r="I29" s="64">
        <f t="shared" si="10"/>
        <v>0</v>
      </c>
      <c r="J29" s="127"/>
      <c r="K29" s="3"/>
      <c r="L29" s="3"/>
      <c r="M29" s="39"/>
      <c r="N29" s="180">
        <f t="shared" si="1"/>
        <v>0</v>
      </c>
      <c r="O29" s="51"/>
      <c r="P29" s="11"/>
      <c r="Q29" s="11"/>
      <c r="R29" s="78"/>
      <c r="S29" s="70">
        <f t="shared" si="2"/>
        <v>0</v>
      </c>
      <c r="T29" s="44"/>
      <c r="U29" s="11"/>
      <c r="V29" s="11"/>
      <c r="W29" s="78"/>
      <c r="X29" s="70">
        <f t="shared" si="9"/>
        <v>0</v>
      </c>
      <c r="Y29" s="180"/>
      <c r="Z29" s="51"/>
      <c r="AA29" s="12"/>
      <c r="AB29" s="84"/>
      <c r="AC29" s="83"/>
      <c r="AE29" s="81"/>
      <c r="AF29" s="81"/>
      <c r="AH29" s="244"/>
      <c r="AI29" s="244"/>
    </row>
    <row r="30" spans="1:35" ht="15" customHeight="1">
      <c r="A30" s="93" t="s">
        <v>31</v>
      </c>
      <c r="B30" s="235" t="s">
        <v>96</v>
      </c>
      <c r="C30" s="219">
        <f t="shared" si="13"/>
        <v>2</v>
      </c>
      <c r="D30" s="180">
        <f t="shared" si="12"/>
        <v>2</v>
      </c>
      <c r="E30" s="245">
        <v>1</v>
      </c>
      <c r="F30" s="3">
        <v>1</v>
      </c>
      <c r="G30" s="3"/>
      <c r="H30" s="39"/>
      <c r="I30" s="64">
        <f t="shared" si="10"/>
        <v>0</v>
      </c>
      <c r="J30" s="127"/>
      <c r="K30" s="3"/>
      <c r="L30" s="3"/>
      <c r="M30" s="39"/>
      <c r="N30" s="180">
        <f t="shared" si="1"/>
        <v>0</v>
      </c>
      <c r="O30" s="51"/>
      <c r="P30" s="11"/>
      <c r="Q30" s="11"/>
      <c r="R30" s="78"/>
      <c r="S30" s="70">
        <f t="shared" si="2"/>
        <v>0</v>
      </c>
      <c r="T30" s="44"/>
      <c r="U30" s="11"/>
      <c r="V30" s="11"/>
      <c r="W30" s="78"/>
      <c r="X30" s="70">
        <f t="shared" si="9"/>
        <v>0</v>
      </c>
      <c r="Y30" s="180"/>
      <c r="Z30" s="51"/>
      <c r="AA30" s="12"/>
      <c r="AB30" s="84"/>
      <c r="AC30" s="83"/>
      <c r="AE30" s="81"/>
      <c r="AF30" s="81"/>
      <c r="AH30" s="244"/>
      <c r="AI30" s="244"/>
    </row>
    <row r="31" spans="1:35" ht="15" customHeight="1">
      <c r="A31" s="93" t="s">
        <v>15</v>
      </c>
      <c r="B31" s="235" t="s">
        <v>97</v>
      </c>
      <c r="C31" s="219">
        <f>SUM(D31+I31+N31+S31+X31)</f>
        <v>12</v>
      </c>
      <c r="D31" s="180">
        <f t="shared" si="12"/>
        <v>12</v>
      </c>
      <c r="E31" s="127">
        <v>3</v>
      </c>
      <c r="F31" s="3">
        <v>3</v>
      </c>
      <c r="G31" s="3">
        <v>3</v>
      </c>
      <c r="H31" s="39">
        <v>3</v>
      </c>
      <c r="I31" s="64">
        <f>SUM(J31:M31)</f>
        <v>0</v>
      </c>
      <c r="J31" s="127"/>
      <c r="K31" s="3"/>
      <c r="L31" s="3"/>
      <c r="M31" s="39"/>
      <c r="N31" s="180">
        <f>SUM(O31:R31)</f>
        <v>0</v>
      </c>
      <c r="O31" s="51"/>
      <c r="P31" s="11"/>
      <c r="Q31" s="11"/>
      <c r="R31" s="78"/>
      <c r="S31" s="70">
        <f>SUM(T31:W31)</f>
        <v>0</v>
      </c>
      <c r="T31" s="44"/>
      <c r="U31" s="11"/>
      <c r="V31" s="11"/>
      <c r="W31" s="78"/>
      <c r="X31" s="70">
        <f>SUM(Y31:AB31)</f>
        <v>0</v>
      </c>
      <c r="Y31" s="180"/>
      <c r="Z31" s="51"/>
      <c r="AA31" s="12"/>
      <c r="AB31" s="84"/>
      <c r="AC31" s="83"/>
      <c r="AE31" s="81"/>
      <c r="AF31" s="81"/>
      <c r="AH31" s="244"/>
      <c r="AI31" s="244"/>
    </row>
    <row r="32" spans="1:35" ht="15" customHeight="1">
      <c r="A32" s="93" t="s">
        <v>33</v>
      </c>
      <c r="B32" s="235" t="s">
        <v>98</v>
      </c>
      <c r="C32" s="219">
        <f t="shared" si="13"/>
        <v>13</v>
      </c>
      <c r="D32" s="180">
        <f t="shared" si="12"/>
        <v>13</v>
      </c>
      <c r="E32" s="245">
        <v>6</v>
      </c>
      <c r="F32" s="3">
        <v>7</v>
      </c>
      <c r="G32" s="3"/>
      <c r="H32" s="39"/>
      <c r="I32" s="64">
        <f t="shared" si="10"/>
        <v>0</v>
      </c>
      <c r="J32" s="127"/>
      <c r="K32" s="3"/>
      <c r="L32" s="3"/>
      <c r="M32" s="39"/>
      <c r="N32" s="180">
        <f t="shared" si="1"/>
        <v>0</v>
      </c>
      <c r="O32" s="51"/>
      <c r="P32" s="11"/>
      <c r="Q32" s="11"/>
      <c r="R32" s="78"/>
      <c r="S32" s="70">
        <f t="shared" si="2"/>
        <v>0</v>
      </c>
      <c r="T32" s="44"/>
      <c r="U32" s="11"/>
      <c r="V32" s="11"/>
      <c r="W32" s="78"/>
      <c r="X32" s="70">
        <f t="shared" si="9"/>
        <v>0</v>
      </c>
      <c r="Y32" s="180"/>
      <c r="Z32" s="51"/>
      <c r="AA32" s="12"/>
      <c r="AB32" s="84"/>
      <c r="AC32" s="83"/>
      <c r="AE32" s="81"/>
      <c r="AF32" s="81"/>
      <c r="AH32" s="244"/>
      <c r="AI32" s="244"/>
    </row>
    <row r="33" spans="1:35" ht="15" customHeight="1">
      <c r="A33" s="27" t="s">
        <v>135</v>
      </c>
      <c r="B33" s="235" t="s">
        <v>134</v>
      </c>
      <c r="C33" s="219">
        <f>SUM(D33+I33+N33+S33+X33)</f>
        <v>0</v>
      </c>
      <c r="D33" s="180">
        <f t="shared" si="12"/>
        <v>0</v>
      </c>
      <c r="E33" s="127"/>
      <c r="F33" s="3"/>
      <c r="G33" s="3"/>
      <c r="H33" s="39"/>
      <c r="I33" s="64">
        <f>SUM(J33:M33)</f>
        <v>0</v>
      </c>
      <c r="J33" s="127"/>
      <c r="K33" s="3"/>
      <c r="L33" s="3"/>
      <c r="M33" s="39"/>
      <c r="N33" s="180">
        <f>SUM(O33:R33)</f>
        <v>0</v>
      </c>
      <c r="O33" s="51"/>
      <c r="P33" s="11"/>
      <c r="Q33" s="11"/>
      <c r="R33" s="78"/>
      <c r="S33" s="70">
        <f>SUM(T33:W33)</f>
        <v>0</v>
      </c>
      <c r="T33" s="44"/>
      <c r="U33" s="11"/>
      <c r="V33" s="11"/>
      <c r="W33" s="78"/>
      <c r="X33" s="70">
        <f>SUM(Y33:AB33)</f>
        <v>0</v>
      </c>
      <c r="Y33" s="180"/>
      <c r="Z33" s="51"/>
      <c r="AA33" s="12"/>
      <c r="AB33" s="70"/>
      <c r="AC33" s="83"/>
      <c r="AE33" s="81"/>
      <c r="AF33" s="81"/>
      <c r="AH33" s="244"/>
      <c r="AI33" s="244"/>
    </row>
    <row r="34" spans="1:35" ht="15" customHeight="1">
      <c r="A34" s="93" t="s">
        <v>34</v>
      </c>
      <c r="B34" s="235" t="s">
        <v>99</v>
      </c>
      <c r="C34" s="219">
        <f>SUM(D34+I34+N34+S34+X34)</f>
        <v>7</v>
      </c>
      <c r="D34" s="180">
        <f t="shared" si="12"/>
        <v>7</v>
      </c>
      <c r="E34" s="245">
        <v>3</v>
      </c>
      <c r="F34" s="3">
        <v>2</v>
      </c>
      <c r="G34" s="3"/>
      <c r="H34" s="39">
        <v>2</v>
      </c>
      <c r="I34" s="64">
        <f>SUM(J34:M34)</f>
        <v>0</v>
      </c>
      <c r="J34" s="127"/>
      <c r="K34" s="3"/>
      <c r="L34" s="3"/>
      <c r="M34" s="39"/>
      <c r="N34" s="180">
        <f>SUM(O34:R34)</f>
        <v>0</v>
      </c>
      <c r="O34" s="51"/>
      <c r="P34" s="11"/>
      <c r="Q34" s="11"/>
      <c r="R34" s="78"/>
      <c r="S34" s="70">
        <f>SUM(T34:W34)</f>
        <v>0</v>
      </c>
      <c r="T34" s="44"/>
      <c r="U34" s="11"/>
      <c r="V34" s="11"/>
      <c r="W34" s="78"/>
      <c r="X34" s="70">
        <f>SUM(Y34:AB34)</f>
        <v>0</v>
      </c>
      <c r="Y34" s="180"/>
      <c r="Z34" s="51"/>
      <c r="AA34" s="12"/>
      <c r="AB34" s="175"/>
      <c r="AC34" s="83"/>
      <c r="AE34" s="81"/>
      <c r="AF34" s="81"/>
      <c r="AH34" s="244"/>
      <c r="AI34" s="244"/>
    </row>
    <row r="35" spans="1:35" ht="15" customHeight="1" thickBot="1">
      <c r="A35" s="110" t="s">
        <v>32</v>
      </c>
      <c r="B35" s="236" t="s">
        <v>100</v>
      </c>
      <c r="C35" s="226">
        <f>SUM(D35+I35+N35+S35+X35)</f>
        <v>0</v>
      </c>
      <c r="D35" s="80">
        <f t="shared" si="12"/>
        <v>0</v>
      </c>
      <c r="E35" s="143"/>
      <c r="F35" s="36"/>
      <c r="G35" s="36"/>
      <c r="H35" s="97"/>
      <c r="I35" s="65">
        <f>SUM(J35:M35)</f>
        <v>0</v>
      </c>
      <c r="J35" s="143"/>
      <c r="K35" s="36"/>
      <c r="L35" s="36"/>
      <c r="M35" s="97"/>
      <c r="N35" s="80">
        <f>SUM(O35:R35)</f>
        <v>0</v>
      </c>
      <c r="O35" s="189"/>
      <c r="P35" s="13"/>
      <c r="Q35" s="13"/>
      <c r="R35" s="79"/>
      <c r="S35" s="75">
        <f>SUM(T35:W35)</f>
        <v>0</v>
      </c>
      <c r="T35" s="45"/>
      <c r="U35" s="13"/>
      <c r="V35" s="13"/>
      <c r="W35" s="79"/>
      <c r="X35" s="75">
        <f>SUM(Y35:AB35)</f>
        <v>0</v>
      </c>
      <c r="Y35" s="80"/>
      <c r="Z35" s="189"/>
      <c r="AA35" s="14"/>
      <c r="AB35" s="84"/>
      <c r="AC35" s="83"/>
      <c r="AE35" s="81"/>
      <c r="AF35" s="81"/>
      <c r="AH35" s="244"/>
      <c r="AI35" s="244"/>
    </row>
    <row r="36" spans="1:35" ht="13.5" customHeight="1" thickBot="1">
      <c r="A36" s="107" t="s">
        <v>35</v>
      </c>
      <c r="B36" s="231" t="s">
        <v>101</v>
      </c>
      <c r="C36" s="221">
        <f>SUM(C37:C50)</f>
        <v>172</v>
      </c>
      <c r="D36" s="178">
        <f t="shared" si="12"/>
        <v>170</v>
      </c>
      <c r="E36" s="6">
        <f>SUM(E37:E50)</f>
        <v>30</v>
      </c>
      <c r="F36" s="58">
        <f>SUM(F37:F50)</f>
        <v>15</v>
      </c>
      <c r="G36" s="58">
        <f>SUM(G37:G50)</f>
        <v>102</v>
      </c>
      <c r="H36" s="94">
        <f>SUM(H37:H50)</f>
        <v>23</v>
      </c>
      <c r="I36" s="62">
        <f>SUM(J36:M36)</f>
        <v>0</v>
      </c>
      <c r="J36" s="6">
        <f>SUM(J40:J50)</f>
        <v>0</v>
      </c>
      <c r="K36" s="4">
        <f>SUM(K40:K50)</f>
        <v>0</v>
      </c>
      <c r="L36" s="4">
        <f>SUM(L40:L50)</f>
        <v>0</v>
      </c>
      <c r="M36" s="5">
        <f>SUM(M40:M50)</f>
        <v>0</v>
      </c>
      <c r="N36" s="178">
        <f t="shared" si="1"/>
        <v>0</v>
      </c>
      <c r="O36" s="50">
        <f>SUM(O40:O50)</f>
        <v>0</v>
      </c>
      <c r="P36" s="15">
        <f>SUM(P40:P50)</f>
        <v>0</v>
      </c>
      <c r="Q36" s="15">
        <f>SUM(Q40:Q50)</f>
        <v>0</v>
      </c>
      <c r="R36" s="259">
        <f>SUM(R40:R50)</f>
        <v>0</v>
      </c>
      <c r="S36" s="74">
        <f t="shared" si="2"/>
        <v>0</v>
      </c>
      <c r="T36" s="42">
        <f>SUM(T40:T50)</f>
        <v>0</v>
      </c>
      <c r="U36" s="15">
        <f>SUM(U40:U50)</f>
        <v>0</v>
      </c>
      <c r="V36" s="15">
        <f>SUM(V40:V50)</f>
        <v>0</v>
      </c>
      <c r="W36" s="259">
        <f>SUM(W40:W50)</f>
        <v>0</v>
      </c>
      <c r="X36" s="74">
        <f t="shared" si="9"/>
        <v>0</v>
      </c>
      <c r="Y36" s="178">
        <f>SUM(Y40:Y50)</f>
        <v>0</v>
      </c>
      <c r="Z36" s="50">
        <f>SUM(Z40:Z50)</f>
        <v>0</v>
      </c>
      <c r="AA36" s="16">
        <f>SUM(AA40:AA50)</f>
        <v>0</v>
      </c>
      <c r="AB36" s="159">
        <f>SUM(AB40:AB50)</f>
        <v>0</v>
      </c>
      <c r="AC36" s="195"/>
      <c r="AE36" s="81"/>
      <c r="AF36" s="81"/>
      <c r="AH36" s="244"/>
      <c r="AI36" s="244"/>
    </row>
    <row r="37" spans="1:35" ht="13.5" customHeight="1">
      <c r="A37" s="91" t="s">
        <v>63</v>
      </c>
      <c r="B37" s="232" t="s">
        <v>102</v>
      </c>
      <c r="C37" s="219">
        <f>SUM(D37+I37+N37+S37+X37)</f>
        <v>0</v>
      </c>
      <c r="D37" s="238">
        <f t="shared" si="12"/>
        <v>0</v>
      </c>
      <c r="E37" s="99"/>
      <c r="F37" s="34"/>
      <c r="G37" s="34"/>
      <c r="H37" s="125"/>
      <c r="I37" s="63">
        <f t="shared" si="10"/>
        <v>0</v>
      </c>
      <c r="J37" s="169"/>
      <c r="K37" s="34"/>
      <c r="L37" s="34"/>
      <c r="M37" s="125"/>
      <c r="N37" s="180">
        <f>SUM(O37:R37)</f>
        <v>0</v>
      </c>
      <c r="O37" s="51"/>
      <c r="P37" s="11"/>
      <c r="Q37" s="11"/>
      <c r="R37" s="78"/>
      <c r="S37" s="70">
        <f>SUM(T37:W37)</f>
        <v>0</v>
      </c>
      <c r="T37" s="44"/>
      <c r="U37" s="11"/>
      <c r="V37" s="11"/>
      <c r="W37" s="78"/>
      <c r="X37" s="70">
        <f>SUM(Y37:AB37)</f>
        <v>0</v>
      </c>
      <c r="Y37" s="181"/>
      <c r="Z37" s="190"/>
      <c r="AA37" s="32"/>
      <c r="AB37" s="174"/>
      <c r="AC37" s="195"/>
      <c r="AE37" s="81"/>
      <c r="AF37" s="81"/>
      <c r="AH37" s="244"/>
      <c r="AI37" s="244"/>
    </row>
    <row r="38" spans="1:35" ht="15" customHeight="1">
      <c r="A38" s="93" t="s">
        <v>37</v>
      </c>
      <c r="B38" s="235" t="s">
        <v>103</v>
      </c>
      <c r="C38" s="219">
        <f>SUM(D38+I38+N38+S38+X38)</f>
        <v>5</v>
      </c>
      <c r="D38" s="70">
        <f t="shared" si="12"/>
        <v>5</v>
      </c>
      <c r="E38" s="239">
        <v>5</v>
      </c>
      <c r="F38" s="3"/>
      <c r="G38" s="3"/>
      <c r="H38" s="39"/>
      <c r="I38" s="64">
        <f>SUM(J38:M38)</f>
        <v>0</v>
      </c>
      <c r="J38" s="127"/>
      <c r="K38" s="3"/>
      <c r="L38" s="3"/>
      <c r="M38" s="39"/>
      <c r="N38" s="180">
        <f>SUM(O38:R38)</f>
        <v>0</v>
      </c>
      <c r="O38" s="51"/>
      <c r="P38" s="11"/>
      <c r="Q38" s="11"/>
      <c r="R38" s="78"/>
      <c r="S38" s="70">
        <f>SUM(T38:W38)</f>
        <v>0</v>
      </c>
      <c r="T38" s="44"/>
      <c r="U38" s="11"/>
      <c r="V38" s="11"/>
      <c r="W38" s="78"/>
      <c r="X38" s="70">
        <f>SUM(Y38:AB38)</f>
        <v>0</v>
      </c>
      <c r="Y38" s="180"/>
      <c r="Z38" s="51"/>
      <c r="AA38" s="12"/>
      <c r="AB38" s="84"/>
      <c r="AC38" s="83"/>
      <c r="AE38" s="81"/>
      <c r="AF38" s="81"/>
      <c r="AH38" s="244"/>
      <c r="AI38" s="244"/>
    </row>
    <row r="39" spans="1:35" ht="15" customHeight="1">
      <c r="A39" s="93" t="s">
        <v>40</v>
      </c>
      <c r="B39" s="235" t="s">
        <v>104</v>
      </c>
      <c r="C39" s="219">
        <f>SUM(D39+I39+N39+S39+X39)</f>
        <v>87</v>
      </c>
      <c r="D39" s="70">
        <f t="shared" si="12"/>
        <v>87</v>
      </c>
      <c r="E39" s="98"/>
      <c r="F39" s="3"/>
      <c r="G39" s="98">
        <v>87</v>
      </c>
      <c r="H39" s="39"/>
      <c r="I39" s="64">
        <f>SUM(J39:M39)</f>
        <v>0</v>
      </c>
      <c r="J39" s="127"/>
      <c r="K39" s="3"/>
      <c r="L39" s="3"/>
      <c r="M39" s="39"/>
      <c r="N39" s="180">
        <f>SUM(O39:R39)</f>
        <v>0</v>
      </c>
      <c r="O39" s="51"/>
      <c r="P39" s="11"/>
      <c r="Q39" s="11"/>
      <c r="R39" s="78"/>
      <c r="S39" s="70">
        <f>SUM(T39:W39)</f>
        <v>0</v>
      </c>
      <c r="T39" s="44"/>
      <c r="U39" s="11"/>
      <c r="V39" s="11"/>
      <c r="W39" s="78"/>
      <c r="X39" s="70">
        <f>SUM(Y39:AB39)</f>
        <v>0</v>
      </c>
      <c r="Y39" s="180"/>
      <c r="Z39" s="51"/>
      <c r="AA39" s="12"/>
      <c r="AB39" s="84"/>
      <c r="AC39" s="83"/>
      <c r="AE39" s="81"/>
      <c r="AF39" s="81"/>
      <c r="AH39" s="244"/>
      <c r="AI39" s="244"/>
    </row>
    <row r="40" spans="1:35" ht="15" customHeight="1">
      <c r="A40" s="91" t="s">
        <v>36</v>
      </c>
      <c r="B40" s="232" t="s">
        <v>105</v>
      </c>
      <c r="C40" s="219">
        <f aca="true" t="shared" si="14" ref="C40:C50">SUM(D40+I40+N40+S40+X40)</f>
        <v>12</v>
      </c>
      <c r="D40" s="69">
        <f t="shared" si="12"/>
        <v>12</v>
      </c>
      <c r="E40" s="99"/>
      <c r="F40" s="33"/>
      <c r="G40" s="33"/>
      <c r="H40" s="96">
        <v>12</v>
      </c>
      <c r="I40" s="64">
        <f t="shared" si="10"/>
        <v>0</v>
      </c>
      <c r="J40" s="127"/>
      <c r="K40" s="3"/>
      <c r="L40" s="3"/>
      <c r="M40" s="39"/>
      <c r="N40" s="180">
        <f aca="true" t="shared" si="15" ref="N40:N62">SUM(O40:R40)</f>
        <v>0</v>
      </c>
      <c r="O40" s="51"/>
      <c r="P40" s="11"/>
      <c r="Q40" s="11"/>
      <c r="R40" s="78"/>
      <c r="S40" s="70">
        <f aca="true" t="shared" si="16" ref="S40:S62">SUM(T40:W40)</f>
        <v>0</v>
      </c>
      <c r="T40" s="44"/>
      <c r="U40" s="11"/>
      <c r="V40" s="11"/>
      <c r="W40" s="78"/>
      <c r="X40" s="70">
        <f aca="true" t="shared" si="17" ref="X40:X62">SUM(Y40:AB40)</f>
        <v>0</v>
      </c>
      <c r="Y40" s="180"/>
      <c r="Z40" s="51"/>
      <c r="AA40" s="12"/>
      <c r="AB40" s="84"/>
      <c r="AC40" s="83"/>
      <c r="AE40" s="81"/>
      <c r="AF40" s="81"/>
      <c r="AH40" s="244"/>
      <c r="AI40" s="244"/>
    </row>
    <row r="41" spans="1:35" ht="15" customHeight="1">
      <c r="A41" s="93" t="s">
        <v>38</v>
      </c>
      <c r="B41" s="235" t="s">
        <v>106</v>
      </c>
      <c r="C41" s="219">
        <f t="shared" si="14"/>
        <v>1</v>
      </c>
      <c r="D41" s="70">
        <f t="shared" si="12"/>
        <v>1</v>
      </c>
      <c r="E41" s="98">
        <v>1</v>
      </c>
      <c r="F41" s="3"/>
      <c r="G41" s="3"/>
      <c r="H41" s="39"/>
      <c r="I41" s="64">
        <f t="shared" si="10"/>
        <v>0</v>
      </c>
      <c r="J41" s="127"/>
      <c r="K41" s="3"/>
      <c r="L41" s="3"/>
      <c r="M41" s="39"/>
      <c r="N41" s="180">
        <f t="shared" si="15"/>
        <v>0</v>
      </c>
      <c r="O41" s="51"/>
      <c r="P41" s="11"/>
      <c r="Q41" s="11"/>
      <c r="R41" s="78"/>
      <c r="S41" s="70">
        <f t="shared" si="16"/>
        <v>0</v>
      </c>
      <c r="T41" s="44"/>
      <c r="U41" s="11"/>
      <c r="V41" s="11"/>
      <c r="W41" s="78"/>
      <c r="X41" s="70">
        <f t="shared" si="17"/>
        <v>0</v>
      </c>
      <c r="Y41" s="180"/>
      <c r="Z41" s="51"/>
      <c r="AA41" s="12"/>
      <c r="AB41" s="84"/>
      <c r="AC41" s="83"/>
      <c r="AE41" s="81"/>
      <c r="AF41" s="81"/>
      <c r="AH41" s="244"/>
      <c r="AI41" s="244"/>
    </row>
    <row r="42" spans="1:35" ht="15" customHeight="1">
      <c r="A42" s="93" t="s">
        <v>39</v>
      </c>
      <c r="B42" s="235" t="s">
        <v>107</v>
      </c>
      <c r="C42" s="219">
        <f t="shared" si="14"/>
        <v>8</v>
      </c>
      <c r="D42" s="70">
        <f t="shared" si="12"/>
        <v>8</v>
      </c>
      <c r="E42" s="98">
        <v>4</v>
      </c>
      <c r="F42" s="3"/>
      <c r="G42" s="3">
        <v>4</v>
      </c>
      <c r="H42" s="39"/>
      <c r="I42" s="64">
        <f t="shared" si="10"/>
        <v>0</v>
      </c>
      <c r="J42" s="127"/>
      <c r="K42" s="3"/>
      <c r="L42" s="3"/>
      <c r="M42" s="39"/>
      <c r="N42" s="180">
        <f t="shared" si="15"/>
        <v>0</v>
      </c>
      <c r="O42" s="51"/>
      <c r="P42" s="11"/>
      <c r="Q42" s="11"/>
      <c r="R42" s="78"/>
      <c r="S42" s="70">
        <f t="shared" si="16"/>
        <v>0</v>
      </c>
      <c r="T42" s="44"/>
      <c r="U42" s="11"/>
      <c r="V42" s="11"/>
      <c r="W42" s="78"/>
      <c r="X42" s="70">
        <f t="shared" si="17"/>
        <v>0</v>
      </c>
      <c r="Y42" s="180"/>
      <c r="Z42" s="51"/>
      <c r="AA42" s="12"/>
      <c r="AB42" s="84"/>
      <c r="AC42" s="83"/>
      <c r="AE42" s="81"/>
      <c r="AF42" s="81"/>
      <c r="AH42" s="244"/>
      <c r="AI42" s="244"/>
    </row>
    <row r="43" spans="1:35" ht="13.5" customHeight="1">
      <c r="A43" s="93" t="s">
        <v>41</v>
      </c>
      <c r="B43" s="235" t="s">
        <v>108</v>
      </c>
      <c r="C43" s="219">
        <f>SUM(D43+I43+N43+S43+X43)</f>
        <v>24</v>
      </c>
      <c r="D43" s="70">
        <f t="shared" si="12"/>
        <v>24</v>
      </c>
      <c r="E43" s="98">
        <v>6</v>
      </c>
      <c r="F43" s="3">
        <v>6</v>
      </c>
      <c r="G43" s="3">
        <v>6</v>
      </c>
      <c r="H43" s="39">
        <v>6</v>
      </c>
      <c r="I43" s="64">
        <f>SUM(J43:M43)</f>
        <v>0</v>
      </c>
      <c r="J43" s="142"/>
      <c r="K43" s="2"/>
      <c r="L43" s="2"/>
      <c r="M43" s="156"/>
      <c r="N43" s="180">
        <f t="shared" si="15"/>
        <v>0</v>
      </c>
      <c r="O43" s="51"/>
      <c r="P43" s="11"/>
      <c r="Q43" s="11"/>
      <c r="R43" s="78"/>
      <c r="S43" s="70">
        <f t="shared" si="16"/>
        <v>0</v>
      </c>
      <c r="T43" s="44"/>
      <c r="U43" s="11"/>
      <c r="V43" s="11"/>
      <c r="W43" s="78"/>
      <c r="X43" s="70">
        <f t="shared" si="17"/>
        <v>0</v>
      </c>
      <c r="Y43" s="182"/>
      <c r="Z43" s="191"/>
      <c r="AA43" s="192"/>
      <c r="AB43" s="174"/>
      <c r="AC43" s="195"/>
      <c r="AE43" s="81"/>
      <c r="AF43" s="81"/>
      <c r="AH43" s="244"/>
      <c r="AI43" s="244"/>
    </row>
    <row r="44" spans="1:35" ht="15" customHeight="1">
      <c r="A44" s="27" t="s">
        <v>142</v>
      </c>
      <c r="B44" s="235" t="s">
        <v>141</v>
      </c>
      <c r="C44" s="219">
        <f t="shared" si="14"/>
        <v>12</v>
      </c>
      <c r="D44" s="70">
        <f t="shared" si="12"/>
        <v>10</v>
      </c>
      <c r="E44" s="98">
        <v>3</v>
      </c>
      <c r="F44" s="3">
        <v>3</v>
      </c>
      <c r="G44" s="3">
        <v>2</v>
      </c>
      <c r="H44" s="39">
        <v>2</v>
      </c>
      <c r="I44" s="64">
        <v>2</v>
      </c>
      <c r="J44" s="127"/>
      <c r="K44" s="3"/>
      <c r="L44" s="3"/>
      <c r="M44" s="39"/>
      <c r="N44" s="180">
        <f t="shared" si="15"/>
        <v>0</v>
      </c>
      <c r="O44" s="51"/>
      <c r="P44" s="11"/>
      <c r="Q44" s="11"/>
      <c r="R44" s="78"/>
      <c r="S44" s="70">
        <f t="shared" si="16"/>
        <v>0</v>
      </c>
      <c r="T44" s="44"/>
      <c r="U44" s="11"/>
      <c r="V44" s="11"/>
      <c r="W44" s="78"/>
      <c r="X44" s="70">
        <f t="shared" si="17"/>
        <v>0</v>
      </c>
      <c r="Y44" s="180"/>
      <c r="Z44" s="51"/>
      <c r="AA44" s="12"/>
      <c r="AB44" s="84"/>
      <c r="AC44" s="83"/>
      <c r="AE44" s="81"/>
      <c r="AF44" s="81"/>
      <c r="AH44" s="244"/>
      <c r="AI44" s="244"/>
    </row>
    <row r="45" spans="1:35" ht="15" customHeight="1">
      <c r="A45" s="93" t="s">
        <v>42</v>
      </c>
      <c r="B45" s="235" t="s">
        <v>109</v>
      </c>
      <c r="C45" s="219">
        <f>SUM(D45+I45+N45+S45+X45)</f>
        <v>0</v>
      </c>
      <c r="D45" s="70">
        <f t="shared" si="12"/>
        <v>0</v>
      </c>
      <c r="E45" s="98"/>
      <c r="F45" s="3"/>
      <c r="G45" s="3"/>
      <c r="H45" s="39"/>
      <c r="I45" s="64">
        <f>SUM(J45:M45)</f>
        <v>0</v>
      </c>
      <c r="J45" s="127"/>
      <c r="K45" s="3"/>
      <c r="L45" s="3"/>
      <c r="M45" s="39"/>
      <c r="N45" s="180">
        <f>SUM(O45:R45)</f>
        <v>0</v>
      </c>
      <c r="O45" s="51"/>
      <c r="P45" s="11"/>
      <c r="Q45" s="11"/>
      <c r="R45" s="78"/>
      <c r="S45" s="70">
        <f>SUM(T45:W45)</f>
        <v>0</v>
      </c>
      <c r="T45" s="44"/>
      <c r="U45" s="11"/>
      <c r="V45" s="11"/>
      <c r="W45" s="78"/>
      <c r="X45" s="70">
        <f>SUM(Y45:AB45)</f>
        <v>0</v>
      </c>
      <c r="Y45" s="180"/>
      <c r="Z45" s="51"/>
      <c r="AA45" s="12"/>
      <c r="AB45" s="84"/>
      <c r="AC45" s="83"/>
      <c r="AE45" s="81"/>
      <c r="AF45" s="81"/>
      <c r="AH45" s="244"/>
      <c r="AI45" s="244"/>
    </row>
    <row r="46" spans="1:35" ht="15" customHeight="1">
      <c r="A46" s="93" t="s">
        <v>43</v>
      </c>
      <c r="B46" s="235" t="s">
        <v>110</v>
      </c>
      <c r="C46" s="219">
        <f>SUM(D46+I46+N46+S46+X46)</f>
        <v>2</v>
      </c>
      <c r="D46" s="70">
        <f t="shared" si="12"/>
        <v>2</v>
      </c>
      <c r="E46" s="98"/>
      <c r="F46" s="3">
        <v>2</v>
      </c>
      <c r="G46" s="3"/>
      <c r="H46" s="39"/>
      <c r="I46" s="64">
        <f>SUM(J46:M46)</f>
        <v>0</v>
      </c>
      <c r="J46" s="127"/>
      <c r="K46" s="3"/>
      <c r="L46" s="3"/>
      <c r="M46" s="39"/>
      <c r="N46" s="180">
        <f>SUM(O46:R46)</f>
        <v>0</v>
      </c>
      <c r="O46" s="51"/>
      <c r="P46" s="11"/>
      <c r="Q46" s="11"/>
      <c r="R46" s="78"/>
      <c r="S46" s="70">
        <f>SUM(T46:W46)</f>
        <v>0</v>
      </c>
      <c r="T46" s="44"/>
      <c r="U46" s="11"/>
      <c r="V46" s="11"/>
      <c r="W46" s="78"/>
      <c r="X46" s="70">
        <f>SUM(Y46:AB46)</f>
        <v>0</v>
      </c>
      <c r="Y46" s="180"/>
      <c r="Z46" s="51"/>
      <c r="AA46" s="12"/>
      <c r="AB46" s="84"/>
      <c r="AC46" s="83"/>
      <c r="AE46" s="81"/>
      <c r="AF46" s="81"/>
      <c r="AH46" s="244"/>
      <c r="AI46" s="244"/>
    </row>
    <row r="47" spans="1:35" ht="15" customHeight="1">
      <c r="A47" s="93" t="s">
        <v>56</v>
      </c>
      <c r="B47" s="235" t="s">
        <v>111</v>
      </c>
      <c r="C47" s="219">
        <f t="shared" si="14"/>
        <v>0</v>
      </c>
      <c r="D47" s="70">
        <f t="shared" si="12"/>
        <v>0</v>
      </c>
      <c r="E47" s="98"/>
      <c r="F47" s="3"/>
      <c r="G47" s="3"/>
      <c r="H47" s="39"/>
      <c r="I47" s="64">
        <f t="shared" si="10"/>
        <v>0</v>
      </c>
      <c r="J47" s="127"/>
      <c r="K47" s="3"/>
      <c r="L47" s="3"/>
      <c r="M47" s="39"/>
      <c r="N47" s="180">
        <f t="shared" si="15"/>
        <v>0</v>
      </c>
      <c r="O47" s="51"/>
      <c r="P47" s="11"/>
      <c r="Q47" s="11"/>
      <c r="R47" s="78"/>
      <c r="S47" s="70">
        <f t="shared" si="16"/>
        <v>0</v>
      </c>
      <c r="T47" s="44"/>
      <c r="U47" s="11"/>
      <c r="V47" s="11"/>
      <c r="W47" s="78"/>
      <c r="X47" s="70">
        <f t="shared" si="17"/>
        <v>0</v>
      </c>
      <c r="Y47" s="180"/>
      <c r="Z47" s="51"/>
      <c r="AA47" s="12"/>
      <c r="AB47" s="84"/>
      <c r="AC47" s="83"/>
      <c r="AE47" s="81"/>
      <c r="AF47" s="81"/>
      <c r="AH47" s="244"/>
      <c r="AI47" s="244"/>
    </row>
    <row r="48" spans="1:35" ht="15" customHeight="1">
      <c r="A48" s="93" t="s">
        <v>44</v>
      </c>
      <c r="B48" s="235" t="s">
        <v>112</v>
      </c>
      <c r="C48" s="219">
        <f t="shared" si="14"/>
        <v>7</v>
      </c>
      <c r="D48" s="70">
        <f t="shared" si="12"/>
        <v>7</v>
      </c>
      <c r="E48" s="98">
        <v>7</v>
      </c>
      <c r="F48" s="3"/>
      <c r="G48" s="3"/>
      <c r="H48" s="39"/>
      <c r="I48" s="64">
        <f t="shared" si="10"/>
        <v>0</v>
      </c>
      <c r="J48" s="127"/>
      <c r="K48" s="3"/>
      <c r="L48" s="3"/>
      <c r="M48" s="39"/>
      <c r="N48" s="180">
        <f t="shared" si="15"/>
        <v>0</v>
      </c>
      <c r="O48" s="51"/>
      <c r="P48" s="11"/>
      <c r="Q48" s="11"/>
      <c r="R48" s="78"/>
      <c r="S48" s="70">
        <f t="shared" si="16"/>
        <v>0</v>
      </c>
      <c r="T48" s="44"/>
      <c r="U48" s="11"/>
      <c r="V48" s="11"/>
      <c r="W48" s="78"/>
      <c r="X48" s="70">
        <f t="shared" si="17"/>
        <v>0</v>
      </c>
      <c r="Y48" s="180"/>
      <c r="Z48" s="51"/>
      <c r="AA48" s="12"/>
      <c r="AB48" s="84"/>
      <c r="AC48" s="83"/>
      <c r="AE48" s="81"/>
      <c r="AF48" s="81"/>
      <c r="AH48" s="244"/>
      <c r="AI48" s="244"/>
    </row>
    <row r="49" spans="1:35" ht="15" customHeight="1">
      <c r="A49" s="30" t="s">
        <v>113</v>
      </c>
      <c r="B49" s="236" t="s">
        <v>114</v>
      </c>
      <c r="C49" s="219">
        <f t="shared" si="14"/>
        <v>0</v>
      </c>
      <c r="D49" s="70">
        <f t="shared" si="12"/>
        <v>0</v>
      </c>
      <c r="E49" s="98"/>
      <c r="F49" s="3"/>
      <c r="G49" s="3"/>
      <c r="H49" s="39"/>
      <c r="I49" s="64">
        <f t="shared" si="10"/>
        <v>0</v>
      </c>
      <c r="J49" s="143"/>
      <c r="K49" s="36"/>
      <c r="L49" s="36"/>
      <c r="M49" s="97"/>
      <c r="N49" s="180">
        <f t="shared" si="15"/>
        <v>0</v>
      </c>
      <c r="O49" s="51"/>
      <c r="P49" s="11"/>
      <c r="Q49" s="11"/>
      <c r="R49" s="78"/>
      <c r="S49" s="70">
        <f t="shared" si="16"/>
        <v>0</v>
      </c>
      <c r="T49" s="44"/>
      <c r="U49" s="11"/>
      <c r="V49" s="11"/>
      <c r="W49" s="78"/>
      <c r="X49" s="70">
        <f t="shared" si="17"/>
        <v>0</v>
      </c>
      <c r="Y49" s="80"/>
      <c r="Z49" s="189"/>
      <c r="AA49" s="14"/>
      <c r="AB49" s="173"/>
      <c r="AC49" s="83"/>
      <c r="AE49" s="81"/>
      <c r="AF49" s="81"/>
      <c r="AH49" s="244"/>
      <c r="AI49" s="244"/>
    </row>
    <row r="50" spans="1:35" ht="15" customHeight="1" thickBot="1">
      <c r="A50" s="28" t="s">
        <v>115</v>
      </c>
      <c r="B50" s="236" t="s">
        <v>143</v>
      </c>
      <c r="C50" s="219">
        <f t="shared" si="14"/>
        <v>14</v>
      </c>
      <c r="D50" s="71">
        <f t="shared" si="12"/>
        <v>14</v>
      </c>
      <c r="E50" s="100">
        <v>4</v>
      </c>
      <c r="F50" s="36">
        <v>4</v>
      </c>
      <c r="G50" s="36">
        <v>3</v>
      </c>
      <c r="H50" s="97">
        <v>3</v>
      </c>
      <c r="I50" s="141">
        <f t="shared" si="10"/>
        <v>0</v>
      </c>
      <c r="J50" s="143"/>
      <c r="K50" s="36"/>
      <c r="L50" s="36"/>
      <c r="M50" s="97"/>
      <c r="N50" s="177">
        <f t="shared" si="15"/>
        <v>0</v>
      </c>
      <c r="O50" s="189"/>
      <c r="P50" s="13"/>
      <c r="Q50" s="13"/>
      <c r="R50" s="79"/>
      <c r="S50" s="75">
        <f t="shared" si="16"/>
        <v>0</v>
      </c>
      <c r="T50" s="45"/>
      <c r="U50" s="13"/>
      <c r="V50" s="13"/>
      <c r="W50" s="79"/>
      <c r="X50" s="71">
        <f t="shared" si="17"/>
        <v>0</v>
      </c>
      <c r="Y50" s="80"/>
      <c r="Z50" s="189"/>
      <c r="AA50" s="14"/>
      <c r="AB50" s="173"/>
      <c r="AC50" s="83"/>
      <c r="AE50" s="81"/>
      <c r="AF50" s="81"/>
      <c r="AH50" s="244"/>
      <c r="AI50" s="244"/>
    </row>
    <row r="51" spans="1:35" ht="15" customHeight="1" thickBot="1">
      <c r="A51" s="109" t="s">
        <v>8</v>
      </c>
      <c r="B51" s="231" t="s">
        <v>116</v>
      </c>
      <c r="C51" s="221">
        <f>SUM(C52:C56)</f>
        <v>44</v>
      </c>
      <c r="D51" s="178">
        <f t="shared" si="12"/>
        <v>44</v>
      </c>
      <c r="E51" s="6">
        <f>SUM(E52:E56)</f>
        <v>12</v>
      </c>
      <c r="F51" s="6">
        <f>SUM(F52:F56)</f>
        <v>12</v>
      </c>
      <c r="G51" s="6">
        <f>SUM(G52:G56)</f>
        <v>10</v>
      </c>
      <c r="H51" s="56">
        <f>SUM(H52:H56)</f>
        <v>10</v>
      </c>
      <c r="I51" s="62">
        <f>SUM(J51:M51)</f>
        <v>0</v>
      </c>
      <c r="J51" s="6">
        <f>SUM(J52:J56)</f>
        <v>0</v>
      </c>
      <c r="K51" s="4">
        <f>SUM(K52:K56)</f>
        <v>0</v>
      </c>
      <c r="L51" s="4">
        <f>SUM(L52:L56)</f>
        <v>0</v>
      </c>
      <c r="M51" s="5">
        <f>SUM(M52:M56)</f>
        <v>0</v>
      </c>
      <c r="N51" s="178">
        <f t="shared" si="15"/>
        <v>0</v>
      </c>
      <c r="O51" s="50">
        <f>SUM(O52:O56)</f>
        <v>0</v>
      </c>
      <c r="P51" s="15">
        <f>SUM(P52:P56)</f>
        <v>0</v>
      </c>
      <c r="Q51" s="15">
        <f>SUM(Q52:Q56)</f>
        <v>0</v>
      </c>
      <c r="R51" s="259">
        <f>SUM(R52:R56)</f>
        <v>0</v>
      </c>
      <c r="S51" s="74">
        <f t="shared" si="16"/>
        <v>0</v>
      </c>
      <c r="T51" s="42">
        <f>SUM(T52:T56)</f>
        <v>0</v>
      </c>
      <c r="U51" s="15">
        <f>SUM(U52:U56)</f>
        <v>0</v>
      </c>
      <c r="V51" s="15">
        <f>SUM(V52:V56)</f>
        <v>0</v>
      </c>
      <c r="W51" s="259">
        <f>SUM(W52:W56)</f>
        <v>0</v>
      </c>
      <c r="X51" s="74">
        <f t="shared" si="17"/>
        <v>0</v>
      </c>
      <c r="Y51" s="178">
        <f>SUM(Y52:Y56)</f>
        <v>0</v>
      </c>
      <c r="Z51" s="50">
        <f>SUM(Z52:Z56)</f>
        <v>0</v>
      </c>
      <c r="AA51" s="16">
        <f>SUM(AA52:AA56)</f>
        <v>0</v>
      </c>
      <c r="AB51" s="159">
        <f>SUM(AB52:AB56)</f>
        <v>0</v>
      </c>
      <c r="AC51" s="195"/>
      <c r="AE51" s="81"/>
      <c r="AF51" s="81"/>
      <c r="AH51" s="244"/>
      <c r="AI51" s="244"/>
    </row>
    <row r="52" spans="1:35" ht="15" customHeight="1">
      <c r="A52" s="93" t="s">
        <v>10</v>
      </c>
      <c r="B52" s="235" t="s">
        <v>117</v>
      </c>
      <c r="C52" s="219">
        <f>SUM(D52+I52+N52+S52+X52)</f>
        <v>14</v>
      </c>
      <c r="D52" s="180">
        <f t="shared" si="12"/>
        <v>14</v>
      </c>
      <c r="E52" s="127">
        <v>4</v>
      </c>
      <c r="F52" s="3">
        <v>4</v>
      </c>
      <c r="G52" s="3">
        <v>3</v>
      </c>
      <c r="H52" s="39">
        <v>3</v>
      </c>
      <c r="I52" s="64">
        <f t="shared" si="10"/>
        <v>0</v>
      </c>
      <c r="J52" s="142"/>
      <c r="K52" s="3"/>
      <c r="L52" s="3"/>
      <c r="M52" s="39"/>
      <c r="N52" s="180">
        <f t="shared" si="15"/>
        <v>0</v>
      </c>
      <c r="O52" s="191"/>
      <c r="P52" s="11"/>
      <c r="Q52" s="11"/>
      <c r="R52" s="78"/>
      <c r="S52" s="70">
        <f t="shared" si="16"/>
        <v>0</v>
      </c>
      <c r="T52" s="68"/>
      <c r="U52" s="11"/>
      <c r="V52" s="11"/>
      <c r="W52" s="78"/>
      <c r="X52" s="70">
        <f t="shared" si="17"/>
        <v>0</v>
      </c>
      <c r="Y52" s="182"/>
      <c r="Z52" s="51"/>
      <c r="AA52" s="12"/>
      <c r="AB52" s="84"/>
      <c r="AC52" s="83"/>
      <c r="AE52" s="81"/>
      <c r="AF52" s="81"/>
      <c r="AH52" s="244"/>
      <c r="AI52" s="244"/>
    </row>
    <row r="53" spans="1:35" ht="15" customHeight="1">
      <c r="A53" s="110" t="s">
        <v>9</v>
      </c>
      <c r="B53" s="236" t="s">
        <v>118</v>
      </c>
      <c r="C53" s="226">
        <f>SUM(D53+I53+N53+S53+X53)</f>
        <v>10</v>
      </c>
      <c r="D53" s="80">
        <f t="shared" si="12"/>
        <v>10</v>
      </c>
      <c r="E53" s="143">
        <v>3</v>
      </c>
      <c r="F53" s="36">
        <v>3</v>
      </c>
      <c r="G53" s="36">
        <v>2</v>
      </c>
      <c r="H53" s="97">
        <v>2</v>
      </c>
      <c r="I53" s="65">
        <f>SUM(J53:M53)</f>
        <v>0</v>
      </c>
      <c r="J53" s="143"/>
      <c r="K53" s="36"/>
      <c r="L53" s="36"/>
      <c r="M53" s="97"/>
      <c r="N53" s="180">
        <f>SUM(O53:R53)</f>
        <v>0</v>
      </c>
      <c r="O53" s="51"/>
      <c r="P53" s="11"/>
      <c r="Q53" s="11"/>
      <c r="R53" s="78"/>
      <c r="S53" s="70">
        <f>SUM(T53:W53)</f>
        <v>0</v>
      </c>
      <c r="T53" s="44"/>
      <c r="U53" s="11"/>
      <c r="V53" s="11"/>
      <c r="W53" s="78"/>
      <c r="X53" s="70">
        <f>SUM(Y53:AB53)</f>
        <v>0</v>
      </c>
      <c r="Y53" s="180"/>
      <c r="Z53" s="51"/>
      <c r="AA53" s="12"/>
      <c r="AB53" s="84"/>
      <c r="AC53" s="83"/>
      <c r="AE53" s="81"/>
      <c r="AF53" s="81"/>
      <c r="AH53" s="244"/>
      <c r="AI53" s="244"/>
    </row>
    <row r="54" spans="1:35" ht="15" customHeight="1">
      <c r="A54" s="93" t="s">
        <v>13</v>
      </c>
      <c r="B54" s="235" t="s">
        <v>119</v>
      </c>
      <c r="C54" s="219">
        <f>SUM(D54+I54+N54+S54+X54)</f>
        <v>20</v>
      </c>
      <c r="D54" s="180">
        <f t="shared" si="12"/>
        <v>20</v>
      </c>
      <c r="E54" s="127">
        <v>5</v>
      </c>
      <c r="F54" s="3">
        <v>5</v>
      </c>
      <c r="G54" s="3">
        <v>5</v>
      </c>
      <c r="H54" s="39">
        <v>5</v>
      </c>
      <c r="I54" s="64">
        <f>SUM(J54:M54)</f>
        <v>0</v>
      </c>
      <c r="J54" s="127"/>
      <c r="K54" s="3"/>
      <c r="L54" s="3"/>
      <c r="M54" s="39"/>
      <c r="N54" s="180">
        <f>SUM(O54:R54)</f>
        <v>0</v>
      </c>
      <c r="O54" s="51"/>
      <c r="P54" s="11"/>
      <c r="Q54" s="11"/>
      <c r="R54" s="78"/>
      <c r="S54" s="70">
        <f>SUM(T54:W54)</f>
        <v>0</v>
      </c>
      <c r="T54" s="44"/>
      <c r="U54" s="11"/>
      <c r="V54" s="11"/>
      <c r="W54" s="78"/>
      <c r="X54" s="70">
        <f>SUM(Y54:AB54)</f>
        <v>0</v>
      </c>
      <c r="Y54" s="180"/>
      <c r="Z54" s="51"/>
      <c r="AA54" s="12"/>
      <c r="AB54" s="70"/>
      <c r="AC54" s="83"/>
      <c r="AE54" s="81"/>
      <c r="AF54" s="81"/>
      <c r="AH54" s="244"/>
      <c r="AI54" s="244"/>
    </row>
    <row r="55" spans="1:35" ht="15" customHeight="1">
      <c r="A55" s="93" t="s">
        <v>8</v>
      </c>
      <c r="B55" s="235" t="s">
        <v>137</v>
      </c>
      <c r="C55" s="219">
        <f>SUM(D55+I55+N55+S55+X55)</f>
        <v>0</v>
      </c>
      <c r="D55" s="180">
        <f t="shared" si="12"/>
        <v>0</v>
      </c>
      <c r="E55" s="127"/>
      <c r="F55" s="2"/>
      <c r="G55" s="2"/>
      <c r="H55" s="156"/>
      <c r="I55" s="64">
        <f>SUM(J55:M55)</f>
        <v>0</v>
      </c>
      <c r="J55" s="142"/>
      <c r="K55" s="2"/>
      <c r="L55" s="2"/>
      <c r="M55" s="156"/>
      <c r="N55" s="180">
        <f>SUM(O55:R55)</f>
        <v>0</v>
      </c>
      <c r="O55" s="191"/>
      <c r="P55" s="24"/>
      <c r="Q55" s="24"/>
      <c r="R55" s="197"/>
      <c r="S55" s="70">
        <f>SUM(T55:W55)</f>
        <v>0</v>
      </c>
      <c r="T55" s="68"/>
      <c r="U55" s="24"/>
      <c r="V55" s="24"/>
      <c r="W55" s="197"/>
      <c r="X55" s="70">
        <f>SUM(Y55:AB55)</f>
        <v>0</v>
      </c>
      <c r="Y55" s="182"/>
      <c r="Z55" s="191"/>
      <c r="AA55" s="192"/>
      <c r="AB55" s="174"/>
      <c r="AC55" s="195"/>
      <c r="AE55" s="81"/>
      <c r="AF55" s="81"/>
      <c r="AH55" s="244"/>
      <c r="AI55" s="244"/>
    </row>
    <row r="56" spans="1:35" ht="15" customHeight="1" thickBot="1">
      <c r="A56" s="106" t="s">
        <v>45</v>
      </c>
      <c r="B56" s="237" t="s">
        <v>138</v>
      </c>
      <c r="C56" s="220">
        <f>SUM(D56+I56+N56+S56+X56)</f>
        <v>0</v>
      </c>
      <c r="D56" s="80">
        <f t="shared" si="12"/>
        <v>0</v>
      </c>
      <c r="E56" s="143"/>
      <c r="F56" s="36"/>
      <c r="G56" s="36"/>
      <c r="H56" s="97"/>
      <c r="I56" s="65">
        <f t="shared" si="10"/>
        <v>0</v>
      </c>
      <c r="J56" s="143"/>
      <c r="K56" s="36"/>
      <c r="L56" s="36"/>
      <c r="M56" s="97"/>
      <c r="N56" s="80">
        <f t="shared" si="15"/>
        <v>0</v>
      </c>
      <c r="O56" s="189"/>
      <c r="P56" s="13"/>
      <c r="Q56" s="13"/>
      <c r="R56" s="79"/>
      <c r="S56" s="75">
        <f t="shared" si="16"/>
        <v>0</v>
      </c>
      <c r="T56" s="45"/>
      <c r="U56" s="13"/>
      <c r="V56" s="13"/>
      <c r="W56" s="79"/>
      <c r="X56" s="75">
        <f t="shared" si="17"/>
        <v>0</v>
      </c>
      <c r="Y56" s="80"/>
      <c r="Z56" s="189"/>
      <c r="AA56" s="14"/>
      <c r="AB56" s="71"/>
      <c r="AC56" s="83"/>
      <c r="AE56" s="81"/>
      <c r="AF56" s="81"/>
      <c r="AH56" s="244"/>
      <c r="AI56" s="244"/>
    </row>
    <row r="57" spans="1:35" ht="15" customHeight="1" thickBot="1">
      <c r="A57" s="107" t="s">
        <v>46</v>
      </c>
      <c r="B57" s="231" t="s">
        <v>120</v>
      </c>
      <c r="C57" s="221">
        <f>SUM(C58+C62)</f>
        <v>1113.5</v>
      </c>
      <c r="D57" s="178">
        <f t="shared" si="12"/>
        <v>770</v>
      </c>
      <c r="E57" s="6">
        <f>E58+E62</f>
        <v>227</v>
      </c>
      <c r="F57" s="4">
        <f>F58+F62</f>
        <v>325</v>
      </c>
      <c r="G57" s="4">
        <f>G58+G62</f>
        <v>83</v>
      </c>
      <c r="H57" s="5">
        <f>H58+H62</f>
        <v>135</v>
      </c>
      <c r="I57" s="62">
        <f t="shared" si="10"/>
        <v>275.5</v>
      </c>
      <c r="J57" s="6">
        <f>J58+J62</f>
        <v>46.6</v>
      </c>
      <c r="K57" s="4">
        <f>K58+K62</f>
        <v>170.6</v>
      </c>
      <c r="L57" s="4">
        <f>L58+L62</f>
        <v>22.2</v>
      </c>
      <c r="M57" s="5">
        <f>M58+M62</f>
        <v>36.1</v>
      </c>
      <c r="N57" s="178">
        <f t="shared" si="15"/>
        <v>0</v>
      </c>
      <c r="O57" s="50">
        <f>O58+O62</f>
        <v>0</v>
      </c>
      <c r="P57" s="15">
        <f>P58+P62</f>
        <v>0</v>
      </c>
      <c r="Q57" s="15">
        <f>Q58+Q62</f>
        <v>0</v>
      </c>
      <c r="R57" s="259">
        <f>R58+R62</f>
        <v>0</v>
      </c>
      <c r="S57" s="74">
        <f t="shared" si="16"/>
        <v>0</v>
      </c>
      <c r="T57" s="42">
        <f>T58+T62</f>
        <v>0</v>
      </c>
      <c r="U57" s="15">
        <f>U58+U62</f>
        <v>0</v>
      </c>
      <c r="V57" s="15">
        <f>V58+V62</f>
        <v>0</v>
      </c>
      <c r="W57" s="259">
        <f>W58+W62</f>
        <v>0</v>
      </c>
      <c r="X57" s="74">
        <f t="shared" si="17"/>
        <v>68</v>
      </c>
      <c r="Y57" s="178">
        <f>Y58+Y62</f>
        <v>0</v>
      </c>
      <c r="Z57" s="50">
        <f>Z58+Z62</f>
        <v>34</v>
      </c>
      <c r="AA57" s="16">
        <f>AA58+AA62</f>
        <v>34</v>
      </c>
      <c r="AB57" s="158">
        <f>AB58+AB62</f>
        <v>0</v>
      </c>
      <c r="AC57" s="195"/>
      <c r="AE57" s="81"/>
      <c r="AF57" s="81"/>
      <c r="AH57" s="244"/>
      <c r="AI57" s="244"/>
    </row>
    <row r="58" spans="1:35" ht="15" customHeight="1" thickBot="1">
      <c r="A58" s="107" t="s">
        <v>47</v>
      </c>
      <c r="B58" s="227" t="s">
        <v>121</v>
      </c>
      <c r="C58" s="221">
        <f>SUM(C59:C61)</f>
        <v>137</v>
      </c>
      <c r="D58" s="178">
        <f t="shared" si="12"/>
        <v>0</v>
      </c>
      <c r="E58" s="6">
        <f>SUM(E59:E61)</f>
        <v>0</v>
      </c>
      <c r="F58" s="4">
        <f>SUM(F59:F61)</f>
        <v>0</v>
      </c>
      <c r="G58" s="4">
        <f>SUM(G59:G61)</f>
        <v>0</v>
      </c>
      <c r="H58" s="5">
        <f>SUM(H59:H61)</f>
        <v>0</v>
      </c>
      <c r="I58" s="62">
        <f t="shared" si="10"/>
        <v>137</v>
      </c>
      <c r="J58" s="6">
        <f>SUM(J59:J61)</f>
        <v>0</v>
      </c>
      <c r="K58" s="4">
        <f>SUM(K59:K61)</f>
        <v>137</v>
      </c>
      <c r="L58" s="4">
        <f>SUM(L59:L61)</f>
        <v>0</v>
      </c>
      <c r="M58" s="5">
        <f>SUM(M59:M61)</f>
        <v>0</v>
      </c>
      <c r="N58" s="178">
        <f t="shared" si="15"/>
        <v>0</v>
      </c>
      <c r="O58" s="50">
        <f>SUM(O59:O61)</f>
        <v>0</v>
      </c>
      <c r="P58" s="15">
        <f>SUM(P59:P61)</f>
        <v>0</v>
      </c>
      <c r="Q58" s="15">
        <f>SUM(Q59:Q61)</f>
        <v>0</v>
      </c>
      <c r="R58" s="259">
        <f>SUM(R59:R61)</f>
        <v>0</v>
      </c>
      <c r="S58" s="74">
        <f t="shared" si="16"/>
        <v>0</v>
      </c>
      <c r="T58" s="42">
        <f>SUM(T59:T61)</f>
        <v>0</v>
      </c>
      <c r="U58" s="15">
        <f>SUM(U59:U61)</f>
        <v>0</v>
      </c>
      <c r="V58" s="15">
        <f>SUM(V59:V61)</f>
        <v>0</v>
      </c>
      <c r="W58" s="259">
        <f>SUM(W59:W61)</f>
        <v>0</v>
      </c>
      <c r="X58" s="74">
        <f t="shared" si="17"/>
        <v>0</v>
      </c>
      <c r="Y58" s="178">
        <f>SUM(Y59:Y61)</f>
        <v>0</v>
      </c>
      <c r="Z58" s="50">
        <f>SUM(Z59:Z61)</f>
        <v>0</v>
      </c>
      <c r="AA58" s="16">
        <f>SUM(AA59:AA61)</f>
        <v>0</v>
      </c>
      <c r="AB58" s="159">
        <f>SUM(AB59:AB61)</f>
        <v>0</v>
      </c>
      <c r="AC58" s="195"/>
      <c r="AE58" s="81"/>
      <c r="AF58" s="81"/>
      <c r="AH58" s="244"/>
      <c r="AI58" s="244"/>
    </row>
    <row r="59" spans="1:35" ht="15" customHeight="1">
      <c r="A59" s="91" t="s">
        <v>48</v>
      </c>
      <c r="B59" s="232" t="s">
        <v>122</v>
      </c>
      <c r="C59" s="219">
        <f>SUM(D59+I59+N59+S59+X59)</f>
        <v>137</v>
      </c>
      <c r="D59" s="183">
        <f t="shared" si="12"/>
        <v>0</v>
      </c>
      <c r="E59" s="137"/>
      <c r="F59" s="33"/>
      <c r="G59" s="33"/>
      <c r="H59" s="96"/>
      <c r="I59" s="63">
        <f t="shared" si="10"/>
        <v>137</v>
      </c>
      <c r="J59" s="137"/>
      <c r="K59" s="33">
        <v>137</v>
      </c>
      <c r="L59" s="33"/>
      <c r="M59" s="96"/>
      <c r="N59" s="183">
        <f t="shared" si="15"/>
        <v>0</v>
      </c>
      <c r="O59" s="160"/>
      <c r="P59" s="9"/>
      <c r="Q59" s="9"/>
      <c r="R59" s="77"/>
      <c r="S59" s="69">
        <f t="shared" si="16"/>
        <v>0</v>
      </c>
      <c r="T59" s="46"/>
      <c r="U59" s="9"/>
      <c r="V59" s="9"/>
      <c r="W59" s="77"/>
      <c r="X59" s="69">
        <f t="shared" si="17"/>
        <v>0</v>
      </c>
      <c r="Y59" s="183"/>
      <c r="Z59" s="160"/>
      <c r="AA59" s="10"/>
      <c r="AB59" s="175"/>
      <c r="AC59" s="83"/>
      <c r="AE59" s="81"/>
      <c r="AF59" s="81"/>
      <c r="AH59" s="244"/>
      <c r="AI59" s="244"/>
    </row>
    <row r="60" spans="1:35" ht="15" customHeight="1">
      <c r="A60" s="93" t="s">
        <v>49</v>
      </c>
      <c r="B60" s="235" t="s">
        <v>123</v>
      </c>
      <c r="C60" s="219">
        <f>SUM(D60+I60+N60+S60+X60)</f>
        <v>0</v>
      </c>
      <c r="D60" s="183">
        <f t="shared" si="12"/>
        <v>0</v>
      </c>
      <c r="E60" s="127"/>
      <c r="F60" s="3"/>
      <c r="G60" s="3"/>
      <c r="H60" s="39"/>
      <c r="I60" s="64">
        <f t="shared" si="10"/>
        <v>0</v>
      </c>
      <c r="J60" s="127"/>
      <c r="K60" s="3"/>
      <c r="L60" s="3"/>
      <c r="M60" s="39"/>
      <c r="N60" s="180">
        <f t="shared" si="15"/>
        <v>0</v>
      </c>
      <c r="O60" s="51"/>
      <c r="P60" s="11"/>
      <c r="Q60" s="11"/>
      <c r="R60" s="78"/>
      <c r="S60" s="70">
        <f t="shared" si="16"/>
        <v>0</v>
      </c>
      <c r="T60" s="44"/>
      <c r="U60" s="11"/>
      <c r="V60" s="11"/>
      <c r="W60" s="78"/>
      <c r="X60" s="70">
        <f t="shared" si="17"/>
        <v>0</v>
      </c>
      <c r="Y60" s="180"/>
      <c r="Z60" s="51"/>
      <c r="AA60" s="12"/>
      <c r="AB60" s="84"/>
      <c r="AC60" s="83"/>
      <c r="AE60" s="81"/>
      <c r="AF60" s="81"/>
      <c r="AH60" s="244"/>
      <c r="AI60" s="244"/>
    </row>
    <row r="61" spans="1:35" ht="15" customHeight="1" thickBot="1">
      <c r="A61" s="110" t="s">
        <v>50</v>
      </c>
      <c r="B61" s="236" t="s">
        <v>124</v>
      </c>
      <c r="C61" s="219">
        <f>SUM(D61+I61+N61+S61+X61)</f>
        <v>0</v>
      </c>
      <c r="D61" s="80">
        <f t="shared" si="12"/>
        <v>0</v>
      </c>
      <c r="E61" s="143"/>
      <c r="F61" s="36"/>
      <c r="G61" s="36"/>
      <c r="H61" s="97"/>
      <c r="I61" s="65">
        <f t="shared" si="10"/>
        <v>0</v>
      </c>
      <c r="J61" s="143"/>
      <c r="K61" s="36"/>
      <c r="L61" s="36"/>
      <c r="M61" s="97"/>
      <c r="N61" s="80">
        <f t="shared" si="15"/>
        <v>0</v>
      </c>
      <c r="O61" s="189"/>
      <c r="P61" s="13"/>
      <c r="Q61" s="13"/>
      <c r="R61" s="79"/>
      <c r="S61" s="75">
        <f t="shared" si="16"/>
        <v>0</v>
      </c>
      <c r="T61" s="45"/>
      <c r="U61" s="13"/>
      <c r="V61" s="13"/>
      <c r="W61" s="79"/>
      <c r="X61" s="75">
        <f t="shared" si="17"/>
        <v>0</v>
      </c>
      <c r="Y61" s="80"/>
      <c r="Z61" s="189"/>
      <c r="AA61" s="14"/>
      <c r="AB61" s="173"/>
      <c r="AC61" s="83"/>
      <c r="AE61" s="81"/>
      <c r="AF61" s="81"/>
      <c r="AH61" s="244"/>
      <c r="AI61" s="244"/>
    </row>
    <row r="62" spans="1:35" ht="15" customHeight="1" thickBot="1">
      <c r="A62" s="107" t="s">
        <v>51</v>
      </c>
      <c r="B62" s="231" t="s">
        <v>125</v>
      </c>
      <c r="C62" s="221">
        <f>SUM(C63:C69)</f>
        <v>976.5</v>
      </c>
      <c r="D62" s="178">
        <f t="shared" si="12"/>
        <v>770</v>
      </c>
      <c r="E62" s="6">
        <f>SUM(E63:E69)</f>
        <v>227</v>
      </c>
      <c r="F62" s="6">
        <f>SUM(F63:F69)</f>
        <v>325</v>
      </c>
      <c r="G62" s="6">
        <f>SUM(G63:G69)</f>
        <v>83</v>
      </c>
      <c r="H62" s="56">
        <f>SUM(H63:H69)</f>
        <v>135</v>
      </c>
      <c r="I62" s="94">
        <f t="shared" si="10"/>
        <v>138.5</v>
      </c>
      <c r="J62" s="152">
        <f>SUM(J63:J69)</f>
        <v>46.6</v>
      </c>
      <c r="K62" s="85">
        <f>SUM(K63:K69)</f>
        <v>33.6</v>
      </c>
      <c r="L62" s="85">
        <f>SUM(L63:L69)</f>
        <v>22.2</v>
      </c>
      <c r="M62" s="114">
        <f>SUM(M63:M69)</f>
        <v>36.1</v>
      </c>
      <c r="N62" s="62">
        <f t="shared" si="15"/>
        <v>0</v>
      </c>
      <c r="O62" s="6">
        <f>SUM(O67:O69)</f>
        <v>0</v>
      </c>
      <c r="P62" s="4">
        <f>SUM(P67:P69)</f>
        <v>0</v>
      </c>
      <c r="Q62" s="4">
        <f>SUM(Q67:Q69)</f>
        <v>0</v>
      </c>
      <c r="R62" s="57">
        <f>SUM(R67:R69)</f>
        <v>0</v>
      </c>
      <c r="S62" s="56">
        <f t="shared" si="16"/>
        <v>0</v>
      </c>
      <c r="T62" s="58">
        <f>SUM(T67:T69)</f>
        <v>0</v>
      </c>
      <c r="U62" s="4">
        <f>SUM(U67:U69)</f>
        <v>0</v>
      </c>
      <c r="V62" s="4">
        <f>SUM(V67:V69)</f>
        <v>0</v>
      </c>
      <c r="W62" s="57">
        <f>SUM(W67:W69)</f>
        <v>0</v>
      </c>
      <c r="X62" s="56">
        <f t="shared" si="17"/>
        <v>68</v>
      </c>
      <c r="Y62" s="62">
        <f>SUM(Y67:Y69)</f>
        <v>0</v>
      </c>
      <c r="Z62" s="6">
        <f>SUM(Z67:Z69)</f>
        <v>34</v>
      </c>
      <c r="AA62" s="5">
        <f>SUM(AA67:AA69)</f>
        <v>34</v>
      </c>
      <c r="AB62" s="94">
        <f>SUM(AB67:AB69)</f>
        <v>0</v>
      </c>
      <c r="AC62" s="115"/>
      <c r="AE62" s="81"/>
      <c r="AF62" s="81"/>
      <c r="AH62" s="244"/>
      <c r="AI62" s="244"/>
    </row>
    <row r="63" spans="1:35" ht="15" customHeight="1">
      <c r="A63" s="26" t="s">
        <v>140</v>
      </c>
      <c r="B63" s="234" t="s">
        <v>139</v>
      </c>
      <c r="C63" s="266">
        <f aca="true" t="shared" si="18" ref="C63:C68">D63+I63+N63+X63</f>
        <v>68</v>
      </c>
      <c r="D63" s="238">
        <f aca="true" t="shared" si="19" ref="D63:D68">SUM(E63:H63)</f>
        <v>62</v>
      </c>
      <c r="E63" s="126">
        <v>22</v>
      </c>
      <c r="F63" s="37">
        <v>40</v>
      </c>
      <c r="G63" s="37"/>
      <c r="H63" s="132"/>
      <c r="I63" s="60">
        <f aca="true" t="shared" si="20" ref="I63:I69">SUM(J63:M63)</f>
        <v>6</v>
      </c>
      <c r="J63" s="126">
        <v>1.6</v>
      </c>
      <c r="K63" s="37">
        <v>2.1</v>
      </c>
      <c r="L63" s="37">
        <v>1.2</v>
      </c>
      <c r="M63" s="38">
        <v>1.1</v>
      </c>
      <c r="N63" s="196">
        <f aca="true" t="shared" si="21" ref="N63:N69">SUM(O63:R63)</f>
        <v>0</v>
      </c>
      <c r="O63" s="67"/>
      <c r="P63" s="19"/>
      <c r="Q63" s="19"/>
      <c r="R63" s="260"/>
      <c r="S63" s="238">
        <f aca="true" t="shared" si="22" ref="S63:S69">SUM(T63:W63)</f>
        <v>0</v>
      </c>
      <c r="T63" s="43"/>
      <c r="U63" s="19"/>
      <c r="V63" s="19"/>
      <c r="W63" s="260"/>
      <c r="X63" s="238">
        <f aca="true" t="shared" si="23" ref="X63:X69">SUM(Y63:AB63)</f>
        <v>0</v>
      </c>
      <c r="Y63" s="196"/>
      <c r="Z63" s="67"/>
      <c r="AA63" s="20"/>
      <c r="AB63" s="84"/>
      <c r="AC63" s="83"/>
      <c r="AE63" s="81"/>
      <c r="AF63" s="81"/>
      <c r="AH63" s="244"/>
      <c r="AI63" s="244"/>
    </row>
    <row r="64" spans="1:35" ht="15" customHeight="1">
      <c r="A64" s="27" t="s">
        <v>59</v>
      </c>
      <c r="B64" s="235" t="s">
        <v>126</v>
      </c>
      <c r="C64" s="267">
        <f t="shared" si="18"/>
        <v>280</v>
      </c>
      <c r="D64" s="70">
        <f t="shared" si="19"/>
        <v>149</v>
      </c>
      <c r="E64" s="127">
        <v>27</v>
      </c>
      <c r="F64" s="3">
        <v>49</v>
      </c>
      <c r="G64" s="3">
        <v>23</v>
      </c>
      <c r="H64" s="101">
        <v>50</v>
      </c>
      <c r="I64" s="59">
        <f t="shared" si="20"/>
        <v>131</v>
      </c>
      <c r="J64" s="127">
        <v>45</v>
      </c>
      <c r="K64" s="3">
        <v>30</v>
      </c>
      <c r="L64" s="3">
        <v>21</v>
      </c>
      <c r="M64" s="39">
        <v>35</v>
      </c>
      <c r="N64" s="180">
        <f t="shared" si="21"/>
        <v>0</v>
      </c>
      <c r="O64" s="51"/>
      <c r="P64" s="11"/>
      <c r="Q64" s="11"/>
      <c r="R64" s="78"/>
      <c r="S64" s="70">
        <f t="shared" si="22"/>
        <v>0</v>
      </c>
      <c r="T64" s="44"/>
      <c r="U64" s="11"/>
      <c r="V64" s="11"/>
      <c r="W64" s="78"/>
      <c r="X64" s="70">
        <f t="shared" si="23"/>
        <v>0</v>
      </c>
      <c r="Y64" s="180"/>
      <c r="Z64" s="51"/>
      <c r="AA64" s="12"/>
      <c r="AB64" s="84"/>
      <c r="AC64" s="83"/>
      <c r="AE64" s="81"/>
      <c r="AF64" s="81"/>
      <c r="AH64" s="244"/>
      <c r="AI64" s="244"/>
    </row>
    <row r="65" spans="1:35" ht="15" customHeight="1">
      <c r="A65" s="27" t="s">
        <v>58</v>
      </c>
      <c r="B65" s="235" t="s">
        <v>127</v>
      </c>
      <c r="C65" s="267">
        <f t="shared" si="18"/>
        <v>0</v>
      </c>
      <c r="D65" s="70">
        <f t="shared" si="19"/>
        <v>0</v>
      </c>
      <c r="E65" s="127"/>
      <c r="F65" s="3"/>
      <c r="G65" s="3"/>
      <c r="H65" s="101"/>
      <c r="I65" s="59">
        <f t="shared" si="20"/>
        <v>0</v>
      </c>
      <c r="J65" s="127"/>
      <c r="K65" s="3"/>
      <c r="L65" s="3"/>
      <c r="M65" s="39"/>
      <c r="N65" s="180">
        <f t="shared" si="21"/>
        <v>0</v>
      </c>
      <c r="O65" s="51"/>
      <c r="P65" s="11"/>
      <c r="Q65" s="11"/>
      <c r="R65" s="78"/>
      <c r="S65" s="70">
        <f t="shared" si="22"/>
        <v>0</v>
      </c>
      <c r="T65" s="44"/>
      <c r="U65" s="11"/>
      <c r="V65" s="11"/>
      <c r="W65" s="78"/>
      <c r="X65" s="70">
        <f t="shared" si="23"/>
        <v>0</v>
      </c>
      <c r="Y65" s="180"/>
      <c r="Z65" s="51"/>
      <c r="AA65" s="12"/>
      <c r="AB65" s="84"/>
      <c r="AC65" s="83"/>
      <c r="AE65" s="81"/>
      <c r="AF65" s="81"/>
      <c r="AH65" s="244"/>
      <c r="AI65" s="244"/>
    </row>
    <row r="66" spans="1:35" ht="15" customHeight="1">
      <c r="A66" s="27" t="s">
        <v>57</v>
      </c>
      <c r="B66" s="235" t="s">
        <v>128</v>
      </c>
      <c r="C66" s="267">
        <f t="shared" si="18"/>
        <v>5</v>
      </c>
      <c r="D66" s="70">
        <f t="shared" si="19"/>
        <v>5</v>
      </c>
      <c r="E66" s="127">
        <v>2</v>
      </c>
      <c r="F66" s="3">
        <v>1</v>
      </c>
      <c r="G66" s="3">
        <v>1</v>
      </c>
      <c r="H66" s="101">
        <v>1</v>
      </c>
      <c r="I66" s="59">
        <f t="shared" si="20"/>
        <v>0</v>
      </c>
      <c r="J66" s="127"/>
      <c r="K66" s="3"/>
      <c r="L66" s="3"/>
      <c r="M66" s="39"/>
      <c r="N66" s="180">
        <f t="shared" si="21"/>
        <v>0</v>
      </c>
      <c r="O66" s="51"/>
      <c r="P66" s="11"/>
      <c r="Q66" s="11"/>
      <c r="R66" s="78"/>
      <c r="S66" s="70">
        <f t="shared" si="22"/>
        <v>0</v>
      </c>
      <c r="T66" s="44"/>
      <c r="U66" s="11"/>
      <c r="V66" s="11"/>
      <c r="W66" s="78"/>
      <c r="X66" s="70">
        <f t="shared" si="23"/>
        <v>0</v>
      </c>
      <c r="Y66" s="180"/>
      <c r="Z66" s="51"/>
      <c r="AA66" s="12"/>
      <c r="AB66" s="84"/>
      <c r="AC66" s="83"/>
      <c r="AE66" s="81"/>
      <c r="AF66" s="81"/>
      <c r="AH66" s="244"/>
      <c r="AI66" s="244"/>
    </row>
    <row r="67" spans="1:35" ht="15" customHeight="1">
      <c r="A67" s="27" t="s">
        <v>52</v>
      </c>
      <c r="B67" s="235" t="s">
        <v>129</v>
      </c>
      <c r="C67" s="267">
        <f t="shared" si="18"/>
        <v>1.5</v>
      </c>
      <c r="D67" s="70">
        <f t="shared" si="19"/>
        <v>0</v>
      </c>
      <c r="E67" s="127"/>
      <c r="F67" s="3"/>
      <c r="G67" s="3"/>
      <c r="H67" s="101"/>
      <c r="I67" s="59">
        <f t="shared" si="20"/>
        <v>1.5</v>
      </c>
      <c r="J67" s="127"/>
      <c r="K67" s="3">
        <v>1.5</v>
      </c>
      <c r="L67" s="3"/>
      <c r="M67" s="39"/>
      <c r="N67" s="180">
        <f t="shared" si="21"/>
        <v>0</v>
      </c>
      <c r="O67" s="51"/>
      <c r="P67" s="11"/>
      <c r="Q67" s="11"/>
      <c r="R67" s="78"/>
      <c r="S67" s="70">
        <f t="shared" si="22"/>
        <v>0</v>
      </c>
      <c r="T67" s="44"/>
      <c r="U67" s="11"/>
      <c r="V67" s="11"/>
      <c r="W67" s="78"/>
      <c r="X67" s="70">
        <f t="shared" si="23"/>
        <v>0</v>
      </c>
      <c r="Y67" s="180"/>
      <c r="Z67" s="51"/>
      <c r="AA67" s="12"/>
      <c r="AB67" s="175"/>
      <c r="AC67" s="83"/>
      <c r="AE67" s="81"/>
      <c r="AF67" s="81"/>
      <c r="AH67" s="244"/>
      <c r="AI67" s="244"/>
    </row>
    <row r="68" spans="1:35" ht="15" customHeight="1">
      <c r="A68" s="27" t="s">
        <v>12</v>
      </c>
      <c r="B68" s="235" t="s">
        <v>130</v>
      </c>
      <c r="C68" s="267">
        <f t="shared" si="18"/>
        <v>0</v>
      </c>
      <c r="D68" s="70">
        <f t="shared" si="19"/>
        <v>0</v>
      </c>
      <c r="E68" s="127"/>
      <c r="F68" s="3"/>
      <c r="G68" s="3"/>
      <c r="H68" s="101"/>
      <c r="I68" s="59">
        <f t="shared" si="20"/>
        <v>0</v>
      </c>
      <c r="J68" s="127"/>
      <c r="K68" s="3"/>
      <c r="L68" s="3"/>
      <c r="M68" s="39"/>
      <c r="N68" s="180">
        <f t="shared" si="21"/>
        <v>0</v>
      </c>
      <c r="O68" s="51"/>
      <c r="P68" s="11"/>
      <c r="Q68" s="11"/>
      <c r="R68" s="78"/>
      <c r="S68" s="70">
        <f t="shared" si="22"/>
        <v>0</v>
      </c>
      <c r="T68" s="44"/>
      <c r="U68" s="11"/>
      <c r="V68" s="11"/>
      <c r="W68" s="78"/>
      <c r="X68" s="70">
        <f t="shared" si="23"/>
        <v>0</v>
      </c>
      <c r="Y68" s="180"/>
      <c r="Z68" s="51"/>
      <c r="AA68" s="12"/>
      <c r="AB68" s="84"/>
      <c r="AC68" s="83"/>
      <c r="AE68" s="81"/>
      <c r="AF68" s="81"/>
      <c r="AH68" s="244"/>
      <c r="AI68" s="244"/>
    </row>
    <row r="69" spans="1:35" ht="15" customHeight="1" thickBot="1">
      <c r="A69" s="28" t="s">
        <v>11</v>
      </c>
      <c r="B69" s="233" t="s">
        <v>131</v>
      </c>
      <c r="C69" s="268">
        <f>D69+I69+N69+X69</f>
        <v>622</v>
      </c>
      <c r="D69" s="71">
        <f>SUM(E69:H69)</f>
        <v>554</v>
      </c>
      <c r="E69" s="128">
        <v>176</v>
      </c>
      <c r="F69" s="40">
        <v>235</v>
      </c>
      <c r="G69" s="40">
        <v>59</v>
      </c>
      <c r="H69" s="102">
        <v>84</v>
      </c>
      <c r="I69" s="61">
        <f t="shared" si="20"/>
        <v>0</v>
      </c>
      <c r="J69" s="128"/>
      <c r="K69" s="40"/>
      <c r="L69" s="40"/>
      <c r="M69" s="41"/>
      <c r="N69" s="177">
        <f t="shared" si="21"/>
        <v>0</v>
      </c>
      <c r="O69" s="52"/>
      <c r="P69" s="22"/>
      <c r="Q69" s="22"/>
      <c r="R69" s="201"/>
      <c r="S69" s="71">
        <f t="shared" si="22"/>
        <v>0</v>
      </c>
      <c r="T69" s="47"/>
      <c r="U69" s="22"/>
      <c r="V69" s="22"/>
      <c r="W69" s="201"/>
      <c r="X69" s="71">
        <f t="shared" si="23"/>
        <v>68</v>
      </c>
      <c r="Y69" s="177"/>
      <c r="Z69" s="52">
        <v>34</v>
      </c>
      <c r="AA69" s="23">
        <v>34</v>
      </c>
      <c r="AB69" s="71"/>
      <c r="AC69" s="83"/>
      <c r="AE69" s="81"/>
      <c r="AF69" s="81"/>
      <c r="AH69" s="244"/>
      <c r="AI69" s="244"/>
    </row>
    <row r="70" ht="16.5">
      <c r="D70" s="92"/>
    </row>
    <row r="71" spans="1:29" ht="15" customHeight="1">
      <c r="A71" s="108"/>
      <c r="B71" s="111"/>
      <c r="C71" s="211"/>
      <c r="D71" s="83"/>
      <c r="E71" s="8"/>
      <c r="F71" s="8"/>
      <c r="G71" s="8"/>
      <c r="H71" s="8"/>
      <c r="I71" s="8"/>
      <c r="J71" s="8"/>
      <c r="K71" s="8"/>
      <c r="L71" s="8"/>
      <c r="M71" s="8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  <row r="72" spans="1:13" ht="15" customHeight="1">
      <c r="A72" s="273" t="s">
        <v>132</v>
      </c>
      <c r="B72" s="273"/>
      <c r="C72" s="273"/>
      <c r="D72" s="273"/>
      <c r="E72" s="273"/>
      <c r="F72" s="273"/>
      <c r="G72" s="273"/>
      <c r="H72" s="273"/>
      <c r="I72" s="8"/>
      <c r="J72" s="8"/>
      <c r="K72" s="8"/>
      <c r="L72" s="8"/>
      <c r="M72" s="8"/>
    </row>
  </sheetData>
  <sheetProtection/>
  <mergeCells count="16">
    <mergeCell ref="A72:H72"/>
    <mergeCell ref="X2:X3"/>
    <mergeCell ref="Y2:AB2"/>
    <mergeCell ref="N2:N3"/>
    <mergeCell ref="O2:R2"/>
    <mergeCell ref="S2:S3"/>
    <mergeCell ref="T2:W2"/>
    <mergeCell ref="AH1:AI1"/>
    <mergeCell ref="A1:M1"/>
    <mergeCell ref="A2:A3"/>
    <mergeCell ref="B2:B3"/>
    <mergeCell ref="C2:C3"/>
    <mergeCell ref="D2:D3"/>
    <mergeCell ref="E2:H2"/>
    <mergeCell ref="I2:I3"/>
    <mergeCell ref="J2:M2"/>
  </mergeCells>
  <printOptions/>
  <pageMargins left="0.1968503937007874" right="0" top="0" bottom="0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Богачёва</cp:lastModifiedBy>
  <cp:lastPrinted>2016-01-29T06:59:32Z</cp:lastPrinted>
  <dcterms:created xsi:type="dcterms:W3CDTF">1996-10-08T23:32:33Z</dcterms:created>
  <dcterms:modified xsi:type="dcterms:W3CDTF">2016-02-01T08:08:05Z</dcterms:modified>
  <cp:category/>
  <cp:version/>
  <cp:contentType/>
  <cp:contentStatus/>
</cp:coreProperties>
</file>